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https://d.docs.live.net/98a17ae08ab793ce/Desktop/Mobi/Sample Signage/"/>
    </mc:Choice>
  </mc:AlternateContent>
  <xr:revisionPtr revIDLastSave="50" documentId="13_ncr:1_{6F5A7C67-8AB4-45B1-BE7E-EEE549D934DE}" xr6:coauthVersionLast="47" xr6:coauthVersionMax="47" xr10:uidLastSave="{9C068E1C-70A9-4E62-AB30-2A24229DB57A}"/>
  <bookViews>
    <workbookView xWindow="20370" yWindow="-120" windowWidth="29040" windowHeight="15840" xr2:uid="{00000000-000D-0000-FFFF-FFFF00000000}"/>
  </bookViews>
  <sheets>
    <sheet name="PRICE BREAKDOWN" sheetId="3" r:id="rId1"/>
  </sheets>
  <definedNames>
    <definedName name="_xlnm._FilterDatabase" localSheetId="0" hidden="1">'PRICE BREAKDOWN'!$B$1:$B$135</definedName>
    <definedName name="TotalMonthlyExpenses">SUM(#REF!)</definedName>
    <definedName name="TotalMonthlyIncome">SUM(#REF!)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04" i="3" l="1"/>
  <c r="L74" i="3"/>
  <c r="L45" i="3"/>
  <c r="L6" i="3" l="1"/>
  <c r="E125" i="3"/>
  <c r="H125" i="3" s="1"/>
  <c r="E124" i="3"/>
  <c r="M124" i="3" s="1"/>
  <c r="N124" i="3" s="1"/>
  <c r="E123" i="3"/>
  <c r="M123" i="3" s="1"/>
  <c r="N123" i="3" s="1"/>
  <c r="E122" i="3"/>
  <c r="M122" i="3" s="1"/>
  <c r="N122" i="3" s="1"/>
  <c r="E121" i="3"/>
  <c r="H121" i="3" s="1"/>
  <c r="E120" i="3"/>
  <c r="M120" i="3" s="1"/>
  <c r="N120" i="3" s="1"/>
  <c r="E119" i="3"/>
  <c r="M119" i="3" s="1"/>
  <c r="N119" i="3" s="1"/>
  <c r="E118" i="3"/>
  <c r="M118" i="3" s="1"/>
  <c r="N118" i="3" s="1"/>
  <c r="E117" i="3"/>
  <c r="H117" i="3" s="1"/>
  <c r="E116" i="3"/>
  <c r="M116" i="3" s="1"/>
  <c r="N116" i="3" s="1"/>
  <c r="E115" i="3"/>
  <c r="M115" i="3" s="1"/>
  <c r="N115" i="3" s="1"/>
  <c r="E114" i="3"/>
  <c r="M114" i="3" s="1"/>
  <c r="N114" i="3" s="1"/>
  <c r="E113" i="3"/>
  <c r="H113" i="3" s="1"/>
  <c r="E112" i="3"/>
  <c r="M112" i="3" s="1"/>
  <c r="N112" i="3" s="1"/>
  <c r="E111" i="3"/>
  <c r="M111" i="3" s="1"/>
  <c r="N111" i="3" s="1"/>
  <c r="E110" i="3"/>
  <c r="M110" i="3" s="1"/>
  <c r="N110" i="3" s="1"/>
  <c r="E109" i="3"/>
  <c r="H109" i="3" s="1"/>
  <c r="E107" i="3"/>
  <c r="M107" i="3" s="1"/>
  <c r="N107" i="3" s="1"/>
  <c r="E106" i="3"/>
  <c r="H106" i="3" s="1"/>
  <c r="E98" i="3"/>
  <c r="M98" i="3" s="1"/>
  <c r="N98" i="3" s="1"/>
  <c r="E97" i="3"/>
  <c r="M97" i="3" s="1"/>
  <c r="N97" i="3" s="1"/>
  <c r="E96" i="3"/>
  <c r="M96" i="3" s="1"/>
  <c r="N96" i="3" s="1"/>
  <c r="E95" i="3"/>
  <c r="H95" i="3" s="1"/>
  <c r="E94" i="3"/>
  <c r="M94" i="3" s="1"/>
  <c r="N94" i="3" s="1"/>
  <c r="E93" i="3"/>
  <c r="M93" i="3" s="1"/>
  <c r="N93" i="3" s="1"/>
  <c r="E92" i="3"/>
  <c r="H92" i="3" s="1"/>
  <c r="E91" i="3"/>
  <c r="M91" i="3" s="1"/>
  <c r="N91" i="3" s="1"/>
  <c r="E90" i="3"/>
  <c r="M90" i="3" s="1"/>
  <c r="N90" i="3" s="1"/>
  <c r="E89" i="3"/>
  <c r="M89" i="3" s="1"/>
  <c r="N89" i="3" s="1"/>
  <c r="E88" i="3"/>
  <c r="H88" i="3" s="1"/>
  <c r="E87" i="3"/>
  <c r="M87" i="3" s="1"/>
  <c r="N87" i="3" s="1"/>
  <c r="E85" i="3"/>
  <c r="H85" i="3" s="1"/>
  <c r="E84" i="3"/>
  <c r="M84" i="3" s="1"/>
  <c r="N84" i="3" s="1"/>
  <c r="E83" i="3"/>
  <c r="M83" i="3" s="1"/>
  <c r="N83" i="3" s="1"/>
  <c r="E82" i="3"/>
  <c r="M82" i="3" s="1"/>
  <c r="N82" i="3" s="1"/>
  <c r="E81" i="3"/>
  <c r="H81" i="3" s="1"/>
  <c r="E80" i="3"/>
  <c r="M80" i="3" s="1"/>
  <c r="N80" i="3" s="1"/>
  <c r="E79" i="3"/>
  <c r="H79" i="3" s="1"/>
  <c r="E78" i="3"/>
  <c r="M78" i="3" s="1"/>
  <c r="N78" i="3" s="1"/>
  <c r="E77" i="3"/>
  <c r="H77" i="3" s="1"/>
  <c r="E76" i="3"/>
  <c r="M76" i="3" s="1"/>
  <c r="N76" i="3" s="1"/>
  <c r="E68" i="3"/>
  <c r="H68" i="3" s="1"/>
  <c r="E67" i="3"/>
  <c r="M67" i="3" s="1"/>
  <c r="N67" i="3" s="1"/>
  <c r="E66" i="3"/>
  <c r="M66" i="3" s="1"/>
  <c r="N66" i="3" s="1"/>
  <c r="E65" i="3"/>
  <c r="M65" i="3" s="1"/>
  <c r="N65" i="3" s="1"/>
  <c r="E64" i="3"/>
  <c r="H64" i="3" s="1"/>
  <c r="E62" i="3"/>
  <c r="H62" i="3" s="1"/>
  <c r="E61" i="3"/>
  <c r="M61" i="3" s="1"/>
  <c r="N61" i="3" s="1"/>
  <c r="E60" i="3"/>
  <c r="M60" i="3" s="1"/>
  <c r="N60" i="3" s="1"/>
  <c r="E59" i="3"/>
  <c r="M59" i="3" s="1"/>
  <c r="N59" i="3" s="1"/>
  <c r="E58" i="3"/>
  <c r="H58" i="3" s="1"/>
  <c r="E57" i="3"/>
  <c r="M57" i="3" s="1"/>
  <c r="N57" i="3" s="1"/>
  <c r="E56" i="3"/>
  <c r="M56" i="3" s="1"/>
  <c r="N56" i="3" s="1"/>
  <c r="E55" i="3"/>
  <c r="M55" i="3" s="1"/>
  <c r="N55" i="3" s="1"/>
  <c r="E54" i="3"/>
  <c r="H54" i="3" s="1"/>
  <c r="E53" i="3"/>
  <c r="M53" i="3" s="1"/>
  <c r="N53" i="3" s="1"/>
  <c r="E52" i="3"/>
  <c r="M52" i="3" s="1"/>
  <c r="N52" i="3" s="1"/>
  <c r="E51" i="3"/>
  <c r="M51" i="3" s="1"/>
  <c r="N51" i="3" s="1"/>
  <c r="E50" i="3"/>
  <c r="M50" i="3" s="1"/>
  <c r="N50" i="3" s="1"/>
  <c r="E49" i="3"/>
  <c r="H49" i="3" s="1"/>
  <c r="H52" i="3" l="1"/>
  <c r="M64" i="3"/>
  <c r="N64" i="3" s="1"/>
  <c r="H67" i="3"/>
  <c r="O67" i="3" s="1"/>
  <c r="P67" i="3" s="1"/>
  <c r="H94" i="3"/>
  <c r="O94" i="3" s="1"/>
  <c r="P94" i="3" s="1"/>
  <c r="M49" i="3"/>
  <c r="N49" i="3" s="1"/>
  <c r="O49" i="3" s="1"/>
  <c r="P49" i="3" s="1"/>
  <c r="M121" i="3"/>
  <c r="N121" i="3" s="1"/>
  <c r="O121" i="3" s="1"/>
  <c r="P121" i="3" s="1"/>
  <c r="H124" i="3"/>
  <c r="O124" i="3" s="1"/>
  <c r="P124" i="3" s="1"/>
  <c r="M109" i="3"/>
  <c r="N109" i="3" s="1"/>
  <c r="O109" i="3" s="1"/>
  <c r="P109" i="3" s="1"/>
  <c r="H112" i="3"/>
  <c r="O112" i="3" s="1"/>
  <c r="P112" i="3" s="1"/>
  <c r="M85" i="3"/>
  <c r="N85" i="3" s="1"/>
  <c r="M92" i="3"/>
  <c r="N92" i="3" s="1"/>
  <c r="O92" i="3" s="1"/>
  <c r="P92" i="3" s="1"/>
  <c r="H110" i="3"/>
  <c r="O110" i="3" s="1"/>
  <c r="P110" i="3" s="1"/>
  <c r="M117" i="3"/>
  <c r="N117" i="3" s="1"/>
  <c r="O117" i="3" s="1"/>
  <c r="P117" i="3" s="1"/>
  <c r="H120" i="3"/>
  <c r="O120" i="3" s="1"/>
  <c r="P120" i="3" s="1"/>
  <c r="M68" i="3"/>
  <c r="N68" i="3" s="1"/>
  <c r="O68" i="3" s="1"/>
  <c r="P68" i="3" s="1"/>
  <c r="H78" i="3"/>
  <c r="O78" i="3" s="1"/>
  <c r="P78" i="3" s="1"/>
  <c r="M95" i="3"/>
  <c r="N95" i="3" s="1"/>
  <c r="O95" i="3" s="1"/>
  <c r="P95" i="3" s="1"/>
  <c r="H98" i="3"/>
  <c r="M113" i="3"/>
  <c r="N113" i="3" s="1"/>
  <c r="O113" i="3" s="1"/>
  <c r="P113" i="3" s="1"/>
  <c r="H116" i="3"/>
  <c r="O116" i="3" s="1"/>
  <c r="P116" i="3" s="1"/>
  <c r="H53" i="3"/>
  <c r="O53" i="3" s="1"/>
  <c r="P53" i="3" s="1"/>
  <c r="H87" i="3"/>
  <c r="O87" i="3" s="1"/>
  <c r="P87" i="3" s="1"/>
  <c r="M125" i="3"/>
  <c r="N125" i="3" s="1"/>
  <c r="O125" i="3" s="1"/>
  <c r="P125" i="3" s="1"/>
  <c r="H91" i="3"/>
  <c r="O91" i="3" s="1"/>
  <c r="P91" i="3" s="1"/>
  <c r="M106" i="3"/>
  <c r="N106" i="3" s="1"/>
  <c r="O106" i="3" s="1"/>
  <c r="P106" i="3" s="1"/>
  <c r="H111" i="3"/>
  <c r="O111" i="3" s="1"/>
  <c r="P111" i="3" s="1"/>
  <c r="H115" i="3"/>
  <c r="O115" i="3" s="1"/>
  <c r="P115" i="3" s="1"/>
  <c r="H119" i="3"/>
  <c r="O119" i="3" s="1"/>
  <c r="P119" i="3" s="1"/>
  <c r="H123" i="3"/>
  <c r="O123" i="3" s="1"/>
  <c r="P123" i="3" s="1"/>
  <c r="H114" i="3"/>
  <c r="O114" i="3" s="1"/>
  <c r="P114" i="3" s="1"/>
  <c r="H118" i="3"/>
  <c r="O118" i="3" s="1"/>
  <c r="P118" i="3" s="1"/>
  <c r="H122" i="3"/>
  <c r="O122" i="3" s="1"/>
  <c r="P122" i="3" s="1"/>
  <c r="M79" i="3"/>
  <c r="N79" i="3" s="1"/>
  <c r="O79" i="3" s="1"/>
  <c r="P79" i="3" s="1"/>
  <c r="M88" i="3"/>
  <c r="N88" i="3" s="1"/>
  <c r="O88" i="3" s="1"/>
  <c r="P88" i="3" s="1"/>
  <c r="H90" i="3"/>
  <c r="O90" i="3" s="1"/>
  <c r="P90" i="3" s="1"/>
  <c r="O98" i="3"/>
  <c r="P98" i="3" s="1"/>
  <c r="H84" i="3"/>
  <c r="O84" i="3" s="1"/>
  <c r="P84" i="3" s="1"/>
  <c r="H89" i="3"/>
  <c r="O89" i="3" s="1"/>
  <c r="P89" i="3" s="1"/>
  <c r="H93" i="3"/>
  <c r="O93" i="3" s="1"/>
  <c r="P93" i="3" s="1"/>
  <c r="H97" i="3"/>
  <c r="O97" i="3" s="1"/>
  <c r="P97" i="3" s="1"/>
  <c r="M62" i="3"/>
  <c r="N62" i="3" s="1"/>
  <c r="O62" i="3" s="1"/>
  <c r="P62" i="3" s="1"/>
  <c r="H96" i="3"/>
  <c r="O96" i="3" s="1"/>
  <c r="P96" i="3" s="1"/>
  <c r="H107" i="3"/>
  <c r="O107" i="3" s="1"/>
  <c r="P107" i="3" s="1"/>
  <c r="O85" i="3"/>
  <c r="P85" i="3" s="1"/>
  <c r="O64" i="3"/>
  <c r="P64" i="3" s="1"/>
  <c r="H61" i="3"/>
  <c r="O61" i="3" s="1"/>
  <c r="P61" i="3" s="1"/>
  <c r="H66" i="3"/>
  <c r="O66" i="3" s="1"/>
  <c r="P66" i="3" s="1"/>
  <c r="H83" i="3"/>
  <c r="O83" i="3" s="1"/>
  <c r="P83" i="3" s="1"/>
  <c r="M54" i="3"/>
  <c r="N54" i="3" s="1"/>
  <c r="H57" i="3"/>
  <c r="O57" i="3" s="1"/>
  <c r="P57" i="3" s="1"/>
  <c r="H65" i="3"/>
  <c r="O65" i="3" s="1"/>
  <c r="P65" i="3" s="1"/>
  <c r="H76" i="3"/>
  <c r="O76" i="3" s="1"/>
  <c r="P76" i="3" s="1"/>
  <c r="M77" i="3"/>
  <c r="N77" i="3" s="1"/>
  <c r="O77" i="3" s="1"/>
  <c r="P77" i="3" s="1"/>
  <c r="H80" i="3"/>
  <c r="O80" i="3" s="1"/>
  <c r="P80" i="3" s="1"/>
  <c r="M81" i="3"/>
  <c r="N81" i="3" s="1"/>
  <c r="O81" i="3" s="1"/>
  <c r="P81" i="3" s="1"/>
  <c r="H82" i="3"/>
  <c r="O82" i="3" s="1"/>
  <c r="P82" i="3" s="1"/>
  <c r="O54" i="3"/>
  <c r="P54" i="3" s="1"/>
  <c r="M58" i="3"/>
  <c r="N58" i="3" s="1"/>
  <c r="O58" i="3" s="1"/>
  <c r="P58" i="3" s="1"/>
  <c r="O52" i="3"/>
  <c r="P52" i="3" s="1"/>
  <c r="H51" i="3"/>
  <c r="O51" i="3" s="1"/>
  <c r="P51" i="3" s="1"/>
  <c r="H56" i="3"/>
  <c r="O56" i="3" s="1"/>
  <c r="P56" i="3" s="1"/>
  <c r="H60" i="3"/>
  <c r="O60" i="3" s="1"/>
  <c r="P60" i="3" s="1"/>
  <c r="H50" i="3"/>
  <c r="O50" i="3" s="1"/>
  <c r="P50" i="3" s="1"/>
  <c r="H55" i="3"/>
  <c r="O55" i="3" s="1"/>
  <c r="P55" i="3" s="1"/>
  <c r="H59" i="3"/>
  <c r="O59" i="3" s="1"/>
  <c r="P59" i="3" s="1"/>
  <c r="A22" i="3"/>
  <c r="E47" i="3" l="1"/>
  <c r="H47" i="3" s="1"/>
  <c r="E39" i="3"/>
  <c r="H39" i="3" s="1"/>
  <c r="E38" i="3"/>
  <c r="M38" i="3" s="1"/>
  <c r="N38" i="3" s="1"/>
  <c r="E37" i="3"/>
  <c r="H37" i="3" s="1"/>
  <c r="E36" i="3"/>
  <c r="H36" i="3" s="1"/>
  <c r="E35" i="3"/>
  <c r="M35" i="3" s="1"/>
  <c r="N35" i="3" s="1"/>
  <c r="E34" i="3"/>
  <c r="H34" i="3" s="1"/>
  <c r="E33" i="3"/>
  <c r="H33" i="3" s="1"/>
  <c r="E32" i="3"/>
  <c r="H32" i="3" s="1"/>
  <c r="E31" i="3"/>
  <c r="H31" i="3" s="1"/>
  <c r="E30" i="3"/>
  <c r="M30" i="3" s="1"/>
  <c r="N30" i="3" s="1"/>
  <c r="E29" i="3"/>
  <c r="H29" i="3" s="1"/>
  <c r="E28" i="3"/>
  <c r="H28" i="3" s="1"/>
  <c r="E27" i="3"/>
  <c r="M27" i="3" s="1"/>
  <c r="N27" i="3" s="1"/>
  <c r="E26" i="3"/>
  <c r="H26" i="3" s="1"/>
  <c r="E25" i="3"/>
  <c r="H25" i="3" s="1"/>
  <c r="E24" i="3"/>
  <c r="H24" i="3" s="1"/>
  <c r="H38" i="3" l="1"/>
  <c r="O38" i="3" s="1"/>
  <c r="P38" i="3" s="1"/>
  <c r="M28" i="3"/>
  <c r="N28" i="3" s="1"/>
  <c r="O28" i="3" s="1"/>
  <c r="P28" i="3" s="1"/>
  <c r="M36" i="3"/>
  <c r="N36" i="3" s="1"/>
  <c r="O36" i="3" s="1"/>
  <c r="P36" i="3" s="1"/>
  <c r="M25" i="3"/>
  <c r="N25" i="3" s="1"/>
  <c r="O25" i="3" s="1"/>
  <c r="P25" i="3" s="1"/>
  <c r="M33" i="3"/>
  <c r="N33" i="3" s="1"/>
  <c r="O33" i="3" s="1"/>
  <c r="P33" i="3" s="1"/>
  <c r="H30" i="3"/>
  <c r="O30" i="3" s="1"/>
  <c r="P30" i="3" s="1"/>
  <c r="H35" i="3"/>
  <c r="O35" i="3" s="1"/>
  <c r="P35" i="3" s="1"/>
  <c r="M39" i="3"/>
  <c r="N39" i="3" s="1"/>
  <c r="O39" i="3" s="1"/>
  <c r="P39" i="3" s="1"/>
  <c r="M34" i="3"/>
  <c r="N34" i="3" s="1"/>
  <c r="O34" i="3" s="1"/>
  <c r="P34" i="3" s="1"/>
  <c r="M31" i="3"/>
  <c r="N31" i="3" s="1"/>
  <c r="O31" i="3" s="1"/>
  <c r="P31" i="3" s="1"/>
  <c r="M26" i="3"/>
  <c r="N26" i="3" s="1"/>
  <c r="O26" i="3" s="1"/>
  <c r="P26" i="3" s="1"/>
  <c r="H27" i="3"/>
  <c r="O27" i="3" s="1"/>
  <c r="P27" i="3" s="1"/>
  <c r="M47" i="3"/>
  <c r="N47" i="3" s="1"/>
  <c r="O47" i="3" s="1"/>
  <c r="P47" i="3" s="1"/>
  <c r="M37" i="3"/>
  <c r="N37" i="3" s="1"/>
  <c r="O37" i="3" s="1"/>
  <c r="P37" i="3" s="1"/>
  <c r="M32" i="3"/>
  <c r="N32" i="3" s="1"/>
  <c r="O32" i="3" s="1"/>
  <c r="P32" i="3" s="1"/>
  <c r="M29" i="3"/>
  <c r="N29" i="3" s="1"/>
  <c r="O29" i="3" s="1"/>
  <c r="P29" i="3" s="1"/>
  <c r="M24" i="3"/>
  <c r="N24" i="3" s="1"/>
  <c r="O24" i="3" s="1"/>
  <c r="P24" i="3" s="1"/>
  <c r="N126" i="3" l="1"/>
  <c r="H126" i="3"/>
  <c r="Q126" i="3" l="1"/>
  <c r="A126" i="3" l="1"/>
  <c r="A19" i="3" l="1"/>
  <c r="A10" i="3"/>
  <c r="A11" i="3" l="1"/>
  <c r="A12" i="3" s="1"/>
  <c r="A13" i="3" l="1"/>
  <c r="E18" i="3"/>
  <c r="E17" i="3"/>
  <c r="E16" i="3"/>
  <c r="E15" i="3"/>
  <c r="E14" i="3"/>
  <c r="E13" i="3"/>
  <c r="E12" i="3"/>
  <c r="E11" i="3"/>
  <c r="E10" i="3"/>
  <c r="E9" i="3"/>
  <c r="H13" i="3" l="1"/>
  <c r="M13" i="3"/>
  <c r="N13" i="3" s="1"/>
  <c r="H14" i="3"/>
  <c r="M14" i="3"/>
  <c r="N14" i="3" s="1"/>
  <c r="M15" i="3"/>
  <c r="N15" i="3" s="1"/>
  <c r="H15" i="3"/>
  <c r="M16" i="3"/>
  <c r="N16" i="3" s="1"/>
  <c r="H16" i="3"/>
  <c r="H10" i="3"/>
  <c r="M10" i="3"/>
  <c r="N10" i="3" s="1"/>
  <c r="H9" i="3"/>
  <c r="M9" i="3"/>
  <c r="N9" i="3" s="1"/>
  <c r="M18" i="3"/>
  <c r="N18" i="3" s="1"/>
  <c r="H18" i="3"/>
  <c r="M11" i="3"/>
  <c r="N11" i="3" s="1"/>
  <c r="H11" i="3"/>
  <c r="H17" i="3"/>
  <c r="M17" i="3"/>
  <c r="N17" i="3" s="1"/>
  <c r="H12" i="3"/>
  <c r="M12" i="3"/>
  <c r="N12" i="3" s="1"/>
  <c r="A14" i="3"/>
  <c r="O12" i="3" l="1"/>
  <c r="P12" i="3" s="1"/>
  <c r="O11" i="3"/>
  <c r="P11" i="3" s="1"/>
  <c r="O9" i="3"/>
  <c r="P9" i="3" s="1"/>
  <c r="A15" i="3"/>
  <c r="O16" i="3"/>
  <c r="P16" i="3" s="1"/>
  <c r="O14" i="3"/>
  <c r="P14" i="3" s="1"/>
  <c r="O18" i="3"/>
  <c r="P18" i="3" s="1"/>
  <c r="O15" i="3"/>
  <c r="P15" i="3" s="1"/>
  <c r="O17" i="3"/>
  <c r="P17" i="3" s="1"/>
  <c r="O10" i="3"/>
  <c r="P10" i="3" s="1"/>
  <c r="O13" i="3"/>
  <c r="P13" i="3" s="1"/>
  <c r="N19" i="3"/>
  <c r="H19" i="3"/>
  <c r="A16" i="3" l="1"/>
  <c r="Q19" i="3"/>
  <c r="Q127" i="3" s="1"/>
  <c r="Q129" i="3" l="1"/>
  <c r="Q130" i="3"/>
  <c r="Q128" i="3"/>
  <c r="A17" i="3"/>
  <c r="Q131" i="3" l="1"/>
  <c r="A18" i="3"/>
  <c r="A24" i="3" l="1"/>
  <c r="A25" i="3" l="1"/>
  <c r="A26" i="3" s="1"/>
  <c r="A27" i="3" s="1"/>
  <c r="A28" i="3" s="1"/>
  <c r="A29" i="3" s="1"/>
  <c r="A30" i="3" s="1"/>
  <c r="A31" i="3" s="1"/>
  <c r="A32" i="3" s="1"/>
  <c r="A33" i="3" s="1"/>
  <c r="A34" i="3" s="1"/>
  <c r="A35" i="3" s="1"/>
  <c r="A36" i="3" s="1"/>
  <c r="A37" i="3" s="1"/>
  <c r="A38" i="3" s="1"/>
  <c r="A39" i="3" s="1"/>
  <c r="A47" i="3" s="1"/>
  <c r="A49" i="3" s="1"/>
  <c r="A50" i="3" s="1"/>
  <c r="A51" i="3" s="1"/>
  <c r="A52" i="3" s="1"/>
  <c r="A53" i="3" s="1"/>
  <c r="A54" i="3" s="1"/>
  <c r="A55" i="3" s="1"/>
  <c r="A56" i="3" s="1"/>
  <c r="A57" i="3" s="1"/>
  <c r="A58" i="3" s="1"/>
  <c r="A59" i="3" s="1"/>
  <c r="A60" i="3" s="1"/>
  <c r="A61" i="3" s="1"/>
  <c r="A62" i="3" s="1"/>
  <c r="A64" i="3" s="1"/>
  <c r="A65" i="3" s="1"/>
  <c r="A66" i="3" s="1"/>
  <c r="A67" i="3" s="1"/>
  <c r="A68" i="3" s="1"/>
  <c r="A76" i="3" s="1"/>
  <c r="A77" i="3" s="1"/>
  <c r="A78" i="3" s="1"/>
  <c r="A79" i="3" s="1"/>
  <c r="A80" i="3" s="1"/>
  <c r="A81" i="3" s="1"/>
  <c r="A82" i="3" s="1"/>
  <c r="A83" i="3" s="1"/>
  <c r="A84" i="3" s="1"/>
  <c r="A85" i="3" s="1"/>
  <c r="A87" i="3" s="1"/>
  <c r="A88" i="3" s="1"/>
  <c r="A89" i="3" s="1"/>
  <c r="A90" i="3" s="1"/>
  <c r="A91" i="3" s="1"/>
  <c r="A92" i="3" s="1"/>
  <c r="A93" i="3" s="1"/>
  <c r="A94" i="3" s="1"/>
  <c r="A95" i="3" s="1"/>
  <c r="A96" i="3" s="1"/>
  <c r="A97" i="3" s="1"/>
  <c r="A98" i="3" s="1"/>
  <c r="A106" i="3" s="1"/>
  <c r="A107" i="3" s="1"/>
  <c r="A109" i="3" s="1"/>
  <c r="A110" i="3" s="1"/>
  <c r="A111" i="3" s="1"/>
  <c r="A112" i="3" s="1"/>
  <c r="A113" i="3" s="1"/>
  <c r="A114" i="3" s="1"/>
  <c r="A115" i="3" s="1"/>
  <c r="A116" i="3" s="1"/>
  <c r="A117" i="3" s="1"/>
  <c r="A118" i="3" s="1"/>
  <c r="A119" i="3" s="1"/>
  <c r="A120" i="3" s="1"/>
  <c r="A121" i="3" s="1"/>
  <c r="A122" i="3" s="1"/>
  <c r="A123" i="3" s="1"/>
  <c r="A124" i="3" s="1"/>
  <c r="A125" i="3" s="1"/>
</calcChain>
</file>

<file path=xl/sharedStrings.xml><?xml version="1.0" encoding="utf-8"?>
<sst xmlns="http://schemas.openxmlformats.org/spreadsheetml/2006/main" count="376" uniqueCount="75">
  <si>
    <t xml:space="preserve">   Date:</t>
  </si>
  <si>
    <t>DESCRIPTION</t>
  </si>
  <si>
    <t>TOTAL MAT COST</t>
  </si>
  <si>
    <t>TOTAL LABOR COST</t>
  </si>
  <si>
    <t>TOTAL COST</t>
  </si>
  <si>
    <t>2. This sheet is your property and we encourage you to fine tune the wastage and pricing values to your preference.</t>
  </si>
  <si>
    <t>CLIENT'S INFORMATION:</t>
  </si>
  <si>
    <t>CONTACT:</t>
  </si>
  <si>
    <t>E-MAIL ADDRESS:</t>
  </si>
  <si>
    <t>PHONE NUMBER:</t>
  </si>
  <si>
    <t>ITEM #</t>
  </si>
  <si>
    <t>QUANTITY</t>
  </si>
  <si>
    <t>WASTAGE</t>
  </si>
  <si>
    <t>QTY W/WASTAGE</t>
  </si>
  <si>
    <t>UNIT</t>
  </si>
  <si>
    <t>UNIT COST</t>
  </si>
  <si>
    <t>TRADE  COST</t>
  </si>
  <si>
    <t>GENERAL REQUIREMENTS</t>
  </si>
  <si>
    <t>LS</t>
  </si>
  <si>
    <t>Bonds</t>
  </si>
  <si>
    <t>Subtotal (General Requirements)</t>
  </si>
  <si>
    <t>SUBTOTAL</t>
  </si>
  <si>
    <t>TOTAL BASE BID</t>
  </si>
  <si>
    <t>Note:</t>
  </si>
  <si>
    <t>MAT COST</t>
  </si>
  <si>
    <t>LABOR COST</t>
  </si>
  <si>
    <t>Project Manager</t>
  </si>
  <si>
    <t>Field Superintendent</t>
  </si>
  <si>
    <t>Permitting</t>
  </si>
  <si>
    <t>Mobilization Cost</t>
  </si>
  <si>
    <t>Temp Fencing, Toilets, Utilities</t>
  </si>
  <si>
    <t>Jobsite Signage, Trailer, Security</t>
  </si>
  <si>
    <t>Dumpsters, Tools</t>
  </si>
  <si>
    <t>Clean-up</t>
  </si>
  <si>
    <t>Procore, Web Cameras</t>
  </si>
  <si>
    <t>TOTAL MAT COST:</t>
  </si>
  <si>
    <t>PER HOUR LABOR WAGE</t>
  </si>
  <si>
    <t>LABOR FACTOR</t>
  </si>
  <si>
    <t>TOTAL LABOR HOURS</t>
  </si>
  <si>
    <t>3. Feel free to contact us for any queries or suggestions.</t>
  </si>
  <si>
    <t>TYPE OF LABOR</t>
  </si>
  <si>
    <t>NO. OF LABORS</t>
  </si>
  <si>
    <t>CARP</t>
  </si>
  <si>
    <t>OVERHEADS &amp; PROFITS</t>
  </si>
  <si>
    <t>INSURANCES</t>
  </si>
  <si>
    <t>CONTIGENCY</t>
  </si>
  <si>
    <t>1. This estimate is based on real market prices that are regularly updated by our team persons through market surveys and online resources, we still encourage our clients to put their own.</t>
  </si>
  <si>
    <t>DIVISION 10- SPECIALIST</t>
  </si>
  <si>
    <t>Subtotal (Specialist)</t>
  </si>
  <si>
    <t>EA</t>
  </si>
  <si>
    <t>Clab</t>
  </si>
  <si>
    <t>Signage</t>
  </si>
  <si>
    <t>No: 1 _x000D_
Name: Class Room _x000D_
#OF Signs: 2</t>
  </si>
  <si>
    <t>No: 2 _x000D_
Name: Vestibule_x000D_
#OF Signs: 1</t>
  </si>
  <si>
    <t>No: 3 
Name: Rest Room 
#OF Signs: 1</t>
  </si>
  <si>
    <t>No: 4 _x000D_
Name: Class Room _x000D_
#OF Signs: 3</t>
  </si>
  <si>
    <t>No: 5 _x000D_
Name: Electrical Room _x000D_
#OF Signs: 2</t>
  </si>
  <si>
    <t>No: 6 _x000D_
Name: IT Room _x000D_
#OF Signs: 1</t>
  </si>
  <si>
    <t>No: 7_x000D_
Name: Mech.Room _x000D_
#OF Signs: 2</t>
  </si>
  <si>
    <t>No: 8 _x000D_
Name: Janitor _x000D_
#OF Signs: 2</t>
  </si>
  <si>
    <t>No: 9 _x000D_
Name: Rest Room _x000D_
#OF Signs: 1</t>
  </si>
  <si>
    <t>No: 10_x000D_
Name: Class Room_x000D_
#OF Signs: 2</t>
  </si>
  <si>
    <t>No: 11_x000D_
Name: Vestibule _x000D_
#OF Signs: 1</t>
  </si>
  <si>
    <t>No: 12 _x000D_
Name: Rest Room _x000D_
#OF Signs: 1</t>
  </si>
  <si>
    <t>No: 13_x000D_
Name: Class Room _x000D_
#OF Signs: 3</t>
  </si>
  <si>
    <t>No: 14 _x000D_
Name: Class Room _x000D_
#OF Signs: 2</t>
  </si>
  <si>
    <t>No: 15 _x000D_
Name: Vestibule _x000D_
#OF Signs: 1</t>
  </si>
  <si>
    <t>No: 16 _x000D_
Name: Rest Room _x000D_
#OF Signs: 1</t>
  </si>
  <si>
    <t>No: 17 _x000D_
Name: Class Room _x000D_
#OF Signs: 2</t>
  </si>
  <si>
    <t>Building 1</t>
  </si>
  <si>
    <t>Building 2</t>
  </si>
  <si>
    <t>Building 3</t>
  </si>
  <si>
    <t>Building 4</t>
  </si>
  <si>
    <t>Building 5</t>
  </si>
  <si>
    <t>SCOPE: Signage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</si>
</sst>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5" formatCode="mm/dd/yy;@"/>
    <numFmt numFmtId="167" formatCode="0.0%"/>
    <numFmt numFmtId="168" formatCode="&quot;$&quot;#,##0"/>
    <numFmt numFmtId="169" formatCode="&quot;$&quot;#,##0.00"/>
    <numFmt numFmtId="170" formatCode="0.000"/>
  </numFmts>
  <fonts count="26">
    <font>
      <sz val="11"/>
      <color theme="1"/>
      <name val="Calibri"/>
      <family val="2"/>
      <scheme val="minor"/>
    </font>
    <font>
      <sz val="12"/>
      <name val="Arial"/>
      <family val="2"/>
    </font>
    <font>
      <b/>
      <sz val="12"/>
      <name val="Arial"/>
      <family val="2"/>
    </font>
    <font>
      <sz val="12"/>
      <name val="Calibri"/>
      <family val="2"/>
      <scheme val="minor"/>
    </font>
    <font>
      <b/>
      <sz val="12"/>
      <color theme="1"/>
      <name val="Calibri"/>
      <family val="2"/>
      <scheme val="minor"/>
    </font>
    <font>
      <b/>
      <sz val="12"/>
      <name val="Calibri"/>
      <family val="2"/>
      <scheme val="minor"/>
    </font>
    <font>
      <sz val="12"/>
      <color theme="1"/>
      <name val="Calibri"/>
      <family val="2"/>
      <scheme val="minor"/>
    </font>
    <font>
      <u/>
      <sz val="12"/>
      <color theme="1"/>
      <name val="Calibri"/>
      <family val="2"/>
      <scheme val="minor"/>
    </font>
    <font>
      <b/>
      <u/>
      <sz val="12"/>
      <color theme="1"/>
      <name val="Calibri"/>
      <family val="2"/>
      <scheme val="minor"/>
    </font>
    <font>
      <sz val="12"/>
      <name val="Adobe Gothic Std B"/>
      <family val="2"/>
      <charset val="128"/>
    </font>
    <font>
      <sz val="12"/>
      <color theme="1"/>
      <name val="Adobe Gothic Std B"/>
      <family val="2"/>
      <charset val="128"/>
    </font>
    <font>
      <u/>
      <sz val="12"/>
      <color theme="1"/>
      <name val="Adobe Gothic Std B"/>
      <family val="2"/>
      <charset val="128"/>
    </font>
    <font>
      <b/>
      <sz val="12"/>
      <color rgb="FF0000B3"/>
      <name val="Adobe Gothic Std B"/>
      <family val="2"/>
      <charset val="128"/>
    </font>
    <font>
      <b/>
      <sz val="12"/>
      <name val="Adobe Gothic Std B"/>
      <family val="2"/>
      <charset val="128"/>
    </font>
    <font>
      <b/>
      <sz val="12"/>
      <color theme="1"/>
      <name val="Adobe Heiti Std R"/>
      <family val="2"/>
      <charset val="128"/>
    </font>
    <font>
      <b/>
      <sz val="12"/>
      <color theme="1"/>
      <name val="Adobe Gothic Std B"/>
      <family val="2"/>
      <charset val="128"/>
    </font>
    <font>
      <b/>
      <sz val="12"/>
      <color theme="0"/>
      <name val="Calibri"/>
      <family val="2"/>
      <scheme val="minor"/>
    </font>
    <font>
      <sz val="12"/>
      <color theme="0"/>
      <name val="Calibri"/>
      <family val="2"/>
      <scheme val="minor"/>
    </font>
    <font>
      <sz val="12"/>
      <color rgb="FF0000B3"/>
      <name val="Calibri"/>
      <family val="2"/>
      <scheme val="minor"/>
    </font>
    <font>
      <sz val="12"/>
      <color rgb="FF0000B3"/>
      <name val="Adobe Gothic Std B"/>
      <family val="2"/>
      <charset val="128"/>
    </font>
    <font>
      <b/>
      <sz val="10"/>
      <color theme="1"/>
      <name val="Adobe Gothic Std B"/>
      <family val="2"/>
      <charset val="128"/>
    </font>
    <font>
      <sz val="10"/>
      <color theme="1" tint="4.9989318521683403E-2"/>
      <name val="Calibri"/>
      <family val="1"/>
      <scheme val="minor"/>
    </font>
    <font>
      <u/>
      <sz val="11"/>
      <color theme="10"/>
      <name val="Calibri"/>
      <family val="2"/>
      <scheme val="minor"/>
    </font>
    <font>
      <sz val="12"/>
      <color indexed="8"/>
      <name val="Calibri"/>
      <family val="2"/>
    </font>
    <font>
      <b/>
      <sz val="12"/>
      <color rgb="FF0000CC"/>
      <name val="Calibri"/>
      <family val="2"/>
    </font>
    <font>
      <b/>
      <u/>
      <sz val="14"/>
      <color rgb="FFFF0000"/>
      <name val="Calibri"/>
      <family val="2"/>
    </font>
  </fonts>
  <fills count="11">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rgb="FFFC6C00"/>
        <bgColor indexed="64"/>
      </patternFill>
    </fill>
    <fill>
      <patternFill patternType="solid">
        <fgColor theme="9" tint="0.59999389629810485"/>
        <bgColor indexed="64"/>
      </patternFill>
    </fill>
    <fill>
      <patternFill patternType="solid">
        <fgColor rgb="FFFFFF00"/>
        <bgColor indexed="64"/>
      </patternFill>
    </fill>
    <fill>
      <patternFill patternType="solid">
        <fgColor rgb="FF0000B3"/>
        <bgColor indexed="64"/>
      </patternFill>
    </fill>
    <fill>
      <patternFill patternType="solid">
        <fgColor theme="5" tint="0.59999389629810485"/>
        <bgColor indexed="64"/>
      </patternFill>
    </fill>
    <fill>
      <patternFill patternType="solid">
        <fgColor rgb="FFFF0000"/>
        <bgColor indexed="64"/>
      </patternFill>
    </fill>
    <fill>
      <patternFill patternType="solid">
        <fgColor rgb="FF92D050"/>
        <bgColor indexed="64"/>
      </patternFill>
    </fill>
  </fills>
  <borders count="3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medium">
        <color indexed="64"/>
      </right>
      <top/>
      <bottom/>
      <diagonal/>
    </border>
    <border>
      <left style="thin">
        <color indexed="64"/>
      </left>
      <right/>
      <top/>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5">
    <xf numFmtId="0" fontId="0" fillId="0" borderId="0"/>
    <xf numFmtId="0" fontId="21" fillId="0" borderId="0">
      <alignment vertical="center"/>
    </xf>
    <xf numFmtId="0" fontId="22" fillId="0" borderId="0" applyNumberFormat="0" applyFill="0" applyBorder="0" applyAlignment="0" applyProtection="0"/>
    <xf numFmtId="0" fontId="1" fillId="0" borderId="0"/>
    <xf numFmtId="0" fontId="1" fillId="0" borderId="0"/>
  </cellStyleXfs>
  <cellXfs count="158">
    <xf numFmtId="0" fontId="0" fillId="0" borderId="0" xfId="0"/>
    <xf numFmtId="0" fontId="4" fillId="2" borderId="4" xfId="0" applyFont="1" applyFill="1" applyBorder="1" applyAlignment="1">
      <alignment horizontal="left" vertical="center"/>
    </xf>
    <xf numFmtId="0" fontId="1" fillId="2" borderId="4" xfId="0" applyFont="1" applyFill="1" applyBorder="1" applyAlignment="1">
      <alignment horizontal="centerContinuous" vertical="center"/>
    </xf>
    <xf numFmtId="0" fontId="5" fillId="2" borderId="4" xfId="0" applyFont="1" applyFill="1" applyBorder="1" applyAlignment="1">
      <alignment horizontal="left" vertical="center"/>
    </xf>
    <xf numFmtId="0" fontId="6" fillId="0" borderId="0" xfId="0" applyFont="1" applyAlignment="1">
      <alignment vertical="center"/>
    </xf>
    <xf numFmtId="0" fontId="6" fillId="0" borderId="15" xfId="0" applyFont="1" applyBorder="1" applyAlignment="1">
      <alignment horizontal="center" vertical="center" wrapText="1"/>
    </xf>
    <xf numFmtId="0" fontId="6" fillId="0" borderId="4" xfId="0" applyFont="1" applyBorder="1" applyAlignment="1">
      <alignment horizontal="center"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8" borderId="7" xfId="0" applyFont="1" applyFill="1" applyBorder="1" applyAlignment="1">
      <alignment horizontal="center" vertical="center"/>
    </xf>
    <xf numFmtId="0" fontId="8" fillId="8" borderId="7" xfId="0" applyFont="1" applyFill="1" applyBorder="1" applyAlignment="1">
      <alignment horizontal="center" vertical="center"/>
    </xf>
    <xf numFmtId="168" fontId="11" fillId="0" borderId="7" xfId="0" applyNumberFormat="1" applyFont="1" applyBorder="1" applyAlignment="1">
      <alignment horizontal="center" vertical="center"/>
    </xf>
    <xf numFmtId="168" fontId="10" fillId="0" borderId="7" xfId="0" applyNumberFormat="1" applyFont="1" applyBorder="1" applyAlignment="1">
      <alignment horizontal="center" vertical="center"/>
    </xf>
    <xf numFmtId="168" fontId="10" fillId="0" borderId="8" xfId="0" applyNumberFormat="1" applyFont="1" applyBorder="1" applyAlignment="1">
      <alignment horizontal="center" vertical="center"/>
    </xf>
    <xf numFmtId="0" fontId="5" fillId="4" borderId="4" xfId="0" applyFont="1" applyFill="1" applyBorder="1" applyAlignment="1">
      <alignment horizontal="left" vertical="center"/>
    </xf>
    <xf numFmtId="169" fontId="5" fillId="4" borderId="5" xfId="0" applyNumberFormat="1" applyFont="1" applyFill="1" applyBorder="1" applyAlignment="1">
      <alignment vertical="center"/>
    </xf>
    <xf numFmtId="0" fontId="16" fillId="7" borderId="1" xfId="0" applyFont="1" applyFill="1" applyBorder="1" applyAlignment="1">
      <alignment horizontal="left" vertical="center"/>
    </xf>
    <xf numFmtId="0" fontId="3" fillId="0" borderId="2" xfId="0" applyFont="1" applyBorder="1" applyAlignment="1">
      <alignment horizontal="center" vertical="center"/>
    </xf>
    <xf numFmtId="0" fontId="9" fillId="0" borderId="2" xfId="0" applyFont="1" applyBorder="1" applyAlignment="1">
      <alignment horizontal="center" vertical="center"/>
    </xf>
    <xf numFmtId="0" fontId="6" fillId="0" borderId="17" xfId="0" applyFont="1" applyBorder="1" applyAlignment="1">
      <alignment vertical="center"/>
    </xf>
    <xf numFmtId="0" fontId="6" fillId="0" borderId="17" xfId="0" applyFont="1" applyBorder="1" applyAlignment="1">
      <alignment horizontal="center" vertical="center"/>
    </xf>
    <xf numFmtId="0" fontId="10" fillId="0" borderId="17" xfId="0" applyFont="1" applyBorder="1" applyAlignment="1">
      <alignment horizontal="center" vertical="center"/>
    </xf>
    <xf numFmtId="0" fontId="10" fillId="0" borderId="17" xfId="0" applyFont="1" applyBorder="1" applyAlignment="1">
      <alignment vertical="center"/>
    </xf>
    <xf numFmtId="0" fontId="6" fillId="0" borderId="18" xfId="0" applyFont="1" applyBorder="1" applyAlignment="1">
      <alignment vertical="center"/>
    </xf>
    <xf numFmtId="0" fontId="10" fillId="0" borderId="0" xfId="0" applyFont="1" applyAlignment="1">
      <alignment horizontal="center" vertical="center"/>
    </xf>
    <xf numFmtId="0" fontId="10" fillId="0" borderId="0" xfId="0" applyFont="1" applyAlignment="1">
      <alignment vertical="center"/>
    </xf>
    <xf numFmtId="170" fontId="11" fillId="0" borderId="7" xfId="0" applyNumberFormat="1" applyFont="1" applyBorder="1" applyAlignment="1">
      <alignment horizontal="center" vertical="center"/>
    </xf>
    <xf numFmtId="170" fontId="6" fillId="0" borderId="0" xfId="0" applyNumberFormat="1" applyFont="1" applyAlignment="1">
      <alignment horizontal="center" vertical="center"/>
    </xf>
    <xf numFmtId="170" fontId="3" fillId="0" borderId="2" xfId="0" applyNumberFormat="1" applyFont="1" applyBorder="1" applyAlignment="1">
      <alignment horizontal="center" vertical="center"/>
    </xf>
    <xf numFmtId="170" fontId="6" fillId="0" borderId="17" xfId="0" applyNumberFormat="1" applyFont="1" applyBorder="1" applyAlignment="1">
      <alignment horizontal="center" vertical="center"/>
    </xf>
    <xf numFmtId="0" fontId="6" fillId="0" borderId="21" xfId="0" applyFont="1" applyBorder="1" applyAlignment="1">
      <alignment horizontal="center" vertical="center" wrapText="1"/>
    </xf>
    <xf numFmtId="0" fontId="4" fillId="3" borderId="7" xfId="0" applyFont="1" applyFill="1" applyBorder="1" applyAlignment="1">
      <alignment horizontal="right" vertical="center"/>
    </xf>
    <xf numFmtId="168" fontId="8" fillId="6" borderId="8" xfId="0" applyNumberFormat="1" applyFont="1" applyFill="1" applyBorder="1" applyAlignment="1">
      <alignment vertical="center"/>
    </xf>
    <xf numFmtId="0" fontId="6" fillId="0" borderId="11" xfId="0" applyFont="1" applyBorder="1" applyAlignment="1">
      <alignment horizontal="center" vertical="center"/>
    </xf>
    <xf numFmtId="0" fontId="17" fillId="9" borderId="6" xfId="0" applyFont="1" applyFill="1" applyBorder="1" applyAlignment="1">
      <alignment horizontal="center" vertical="center"/>
    </xf>
    <xf numFmtId="0" fontId="16" fillId="9" borderId="7" xfId="0" applyFont="1" applyFill="1" applyBorder="1" applyAlignment="1">
      <alignment horizontal="center" vertical="center"/>
    </xf>
    <xf numFmtId="0" fontId="22" fillId="0" borderId="0" xfId="2" applyAlignment="1">
      <alignment vertical="center"/>
    </xf>
    <xf numFmtId="0" fontId="3" fillId="2" borderId="5" xfId="0" applyFont="1" applyFill="1" applyBorder="1" applyAlignment="1">
      <alignment horizontal="centerContinuous" vertical="center"/>
    </xf>
    <xf numFmtId="168" fontId="6" fillId="0" borderId="5" xfId="0" applyNumberFormat="1" applyFont="1" applyBorder="1" applyAlignment="1">
      <alignment horizontal="center" vertical="center"/>
    </xf>
    <xf numFmtId="0" fontId="17" fillId="9" borderId="7" xfId="0" applyFont="1" applyFill="1" applyBorder="1" applyAlignment="1">
      <alignment horizontal="center" vertical="center"/>
    </xf>
    <xf numFmtId="0" fontId="17" fillId="9" borderId="8" xfId="0" applyFont="1" applyFill="1" applyBorder="1" applyAlignment="1">
      <alignment horizontal="center" vertical="center"/>
    </xf>
    <xf numFmtId="0" fontId="6" fillId="0" borderId="16" xfId="0" applyFont="1" applyBorder="1" applyAlignment="1">
      <alignment horizontal="center" vertical="center"/>
    </xf>
    <xf numFmtId="0" fontId="6" fillId="0" borderId="17" xfId="0" applyFont="1" applyBorder="1" applyAlignment="1">
      <alignment horizontal="center" vertical="center"/>
    </xf>
    <xf numFmtId="168" fontId="6" fillId="0" borderId="5" xfId="0" applyNumberFormat="1" applyFont="1" applyBorder="1" applyAlignment="1">
      <alignment horizontal="center" vertical="center"/>
    </xf>
    <xf numFmtId="0" fontId="1" fillId="10" borderId="1" xfId="0" applyFont="1" applyFill="1" applyBorder="1" applyAlignment="1">
      <alignment horizontal="centerContinuous" vertical="center"/>
    </xf>
    <xf numFmtId="0" fontId="2" fillId="10" borderId="2" xfId="0" applyFont="1" applyFill="1" applyBorder="1" applyAlignment="1">
      <alignment horizontal="center" vertical="center"/>
    </xf>
    <xf numFmtId="0" fontId="1" fillId="10" borderId="2" xfId="0" applyFont="1" applyFill="1" applyBorder="1" applyAlignment="1">
      <alignment horizontal="center" vertical="center"/>
    </xf>
    <xf numFmtId="170" fontId="1" fillId="10" borderId="2" xfId="0" applyNumberFormat="1" applyFont="1" applyFill="1" applyBorder="1" applyAlignment="1">
      <alignment horizontal="center" vertical="center"/>
    </xf>
    <xf numFmtId="0" fontId="9" fillId="10" borderId="2" xfId="0" applyFont="1" applyFill="1" applyBorder="1" applyAlignment="1">
      <alignment horizontal="center" vertical="center"/>
    </xf>
    <xf numFmtId="0" fontId="20" fillId="10" borderId="6" xfId="0" applyFont="1" applyFill="1" applyBorder="1" applyAlignment="1">
      <alignment horizontal="center" vertical="center"/>
    </xf>
    <xf numFmtId="0" fontId="20" fillId="10" borderId="7" xfId="0" applyFont="1" applyFill="1" applyBorder="1" applyAlignment="1">
      <alignment horizontal="center" vertical="center"/>
    </xf>
    <xf numFmtId="0" fontId="20" fillId="10" borderId="7" xfId="0" applyFont="1" applyFill="1" applyBorder="1" applyAlignment="1">
      <alignment horizontal="center" vertical="center" wrapText="1"/>
    </xf>
    <xf numFmtId="170" fontId="20" fillId="10" borderId="7" xfId="0" applyNumberFormat="1" applyFont="1" applyFill="1" applyBorder="1" applyAlignment="1">
      <alignment horizontal="center" vertical="center" wrapText="1"/>
    </xf>
    <xf numFmtId="0" fontId="20" fillId="10" borderId="8" xfId="0" applyFont="1" applyFill="1" applyBorder="1" applyAlignment="1">
      <alignment horizontal="center" vertical="center"/>
    </xf>
    <xf numFmtId="168" fontId="6" fillId="0" borderId="23" xfId="0" applyNumberFormat="1" applyFont="1" applyBorder="1" applyAlignment="1">
      <alignment vertical="center"/>
    </xf>
    <xf numFmtId="0" fontId="6" fillId="0" borderId="12" xfId="0" applyFont="1" applyFill="1" applyBorder="1" applyAlignment="1">
      <alignment vertical="center"/>
    </xf>
    <xf numFmtId="1" fontId="6" fillId="0" borderId="13" xfId="0" applyNumberFormat="1" applyFont="1" applyFill="1" applyBorder="1" applyAlignment="1">
      <alignment horizontal="center" vertical="center"/>
    </xf>
    <xf numFmtId="9" fontId="6" fillId="0" borderId="12" xfId="0" applyNumberFormat="1" applyFont="1" applyFill="1" applyBorder="1" applyAlignment="1">
      <alignment horizontal="center" vertical="center"/>
    </xf>
    <xf numFmtId="1" fontId="6" fillId="0" borderId="12" xfId="0" applyNumberFormat="1" applyFont="1" applyFill="1" applyBorder="1" applyAlignment="1">
      <alignment horizontal="center" vertical="center"/>
    </xf>
    <xf numFmtId="0" fontId="6" fillId="0" borderId="19" xfId="0" applyFont="1" applyFill="1" applyBorder="1" applyAlignment="1">
      <alignment horizontal="center" vertical="center"/>
    </xf>
    <xf numFmtId="169" fontId="6" fillId="0" borderId="11" xfId="0" applyNumberFormat="1" applyFont="1" applyFill="1" applyBorder="1" applyAlignment="1">
      <alignment horizontal="center" vertical="center"/>
    </xf>
    <xf numFmtId="168" fontId="10" fillId="0" borderId="19" xfId="0" applyNumberFormat="1" applyFont="1" applyFill="1" applyBorder="1" applyAlignment="1">
      <alignment horizontal="center" vertical="center"/>
    </xf>
    <xf numFmtId="1" fontId="14" fillId="0" borderId="9" xfId="0" applyNumberFormat="1" applyFont="1" applyFill="1" applyBorder="1" applyAlignment="1">
      <alignment horizontal="center" vertical="center"/>
    </xf>
    <xf numFmtId="168" fontId="10" fillId="0" borderId="26" xfId="0" applyNumberFormat="1" applyFont="1" applyFill="1" applyBorder="1" applyAlignment="1">
      <alignment horizontal="center" vertical="center"/>
    </xf>
    <xf numFmtId="168" fontId="10" fillId="0" borderId="9" xfId="0" applyNumberFormat="1" applyFont="1" applyFill="1" applyBorder="1" applyAlignment="1">
      <alignment horizontal="center" vertical="center"/>
    </xf>
    <xf numFmtId="170" fontId="6" fillId="0" borderId="10" xfId="0" applyNumberFormat="1" applyFont="1" applyFill="1" applyBorder="1" applyAlignment="1">
      <alignment horizontal="center" vertical="center"/>
    </xf>
    <xf numFmtId="168" fontId="15" fillId="0" borderId="25" xfId="0" applyNumberFormat="1" applyFont="1" applyFill="1" applyBorder="1" applyAlignment="1">
      <alignment horizontal="center" vertical="center"/>
    </xf>
    <xf numFmtId="169" fontId="6" fillId="0" borderId="9" xfId="0" applyNumberFormat="1" applyFont="1" applyFill="1" applyBorder="1" applyAlignment="1">
      <alignment horizontal="center" vertical="center"/>
    </xf>
    <xf numFmtId="168" fontId="10" fillId="0" borderId="25" xfId="0" applyNumberFormat="1" applyFont="1" applyFill="1" applyBorder="1" applyAlignment="1">
      <alignment horizontal="center" vertical="center"/>
    </xf>
    <xf numFmtId="0" fontId="6" fillId="0" borderId="13" xfId="0" applyFont="1" applyFill="1" applyBorder="1" applyAlignment="1">
      <alignment vertical="center"/>
    </xf>
    <xf numFmtId="0" fontId="6" fillId="0" borderId="14" xfId="0" applyFont="1" applyFill="1" applyBorder="1" applyAlignment="1">
      <alignment horizontal="center" vertical="center"/>
    </xf>
    <xf numFmtId="0" fontId="6" fillId="0" borderId="20" xfId="0" applyFont="1" applyFill="1" applyBorder="1" applyAlignment="1">
      <alignment vertical="center"/>
    </xf>
    <xf numFmtId="1" fontId="6" fillId="0" borderId="20" xfId="0" applyNumberFormat="1" applyFont="1" applyFill="1" applyBorder="1" applyAlignment="1">
      <alignment horizontal="center" vertical="center"/>
    </xf>
    <xf numFmtId="9" fontId="6" fillId="0" borderId="22" xfId="0" applyNumberFormat="1" applyFont="1" applyFill="1" applyBorder="1" applyAlignment="1">
      <alignment horizontal="center" vertical="center"/>
    </xf>
    <xf numFmtId="1" fontId="6" fillId="0" borderId="22" xfId="0" applyNumberFormat="1" applyFont="1" applyFill="1" applyBorder="1" applyAlignment="1">
      <alignment horizontal="center" vertical="center"/>
    </xf>
    <xf numFmtId="0" fontId="6" fillId="0" borderId="24" xfId="0" applyFont="1" applyFill="1" applyBorder="1" applyAlignment="1">
      <alignment horizontal="center" vertical="center"/>
    </xf>
    <xf numFmtId="0" fontId="24" fillId="0" borderId="13" xfId="0" applyFont="1" applyFill="1" applyBorder="1" applyAlignment="1">
      <alignment horizontal="center" vertical="center"/>
    </xf>
    <xf numFmtId="0" fontId="23" fillId="0" borderId="13" xfId="0" applyFont="1" applyFill="1" applyBorder="1" applyAlignment="1">
      <alignment horizontal="center" vertical="center"/>
    </xf>
    <xf numFmtId="0" fontId="25" fillId="0" borderId="13" xfId="0" applyFont="1" applyFill="1" applyBorder="1" applyAlignment="1">
      <alignment horizontal="left" vertical="center"/>
    </xf>
    <xf numFmtId="0" fontId="23" fillId="0" borderId="13" xfId="0" applyFont="1" applyFill="1" applyBorder="1" applyAlignment="1">
      <alignment horizontal="left" vertical="center" wrapText="1"/>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4" xfId="0" applyFont="1" applyBorder="1" applyAlignment="1">
      <alignment horizontal="left" vertical="center"/>
    </xf>
    <xf numFmtId="0" fontId="3" fillId="0" borderId="4" xfId="0" applyFont="1" applyBorder="1" applyAlignment="1">
      <alignment vertical="center"/>
    </xf>
    <xf numFmtId="0" fontId="3" fillId="0" borderId="16" xfId="0" applyFont="1" applyBorder="1" applyAlignment="1">
      <alignment vertical="center"/>
    </xf>
    <xf numFmtId="0" fontId="4" fillId="5" borderId="1" xfId="0" applyFont="1" applyFill="1" applyBorder="1" applyAlignment="1">
      <alignment vertical="center"/>
    </xf>
    <xf numFmtId="169" fontId="4" fillId="5" borderId="2" xfId="0" applyNumberFormat="1" applyFont="1" applyFill="1" applyBorder="1" applyAlignment="1">
      <alignment vertical="center"/>
    </xf>
    <xf numFmtId="169" fontId="4" fillId="5" borderId="2" xfId="0" applyNumberFormat="1" applyFont="1" applyFill="1" applyBorder="1" applyAlignment="1">
      <alignment horizontal="center" vertical="center"/>
    </xf>
    <xf numFmtId="169" fontId="15" fillId="5" borderId="2" xfId="0" applyNumberFormat="1" applyFont="1" applyFill="1" applyBorder="1" applyAlignment="1">
      <alignment horizontal="center" vertical="center"/>
    </xf>
    <xf numFmtId="170" fontId="4" fillId="5" borderId="2" xfId="0" applyNumberFormat="1" applyFont="1" applyFill="1" applyBorder="1" applyAlignment="1">
      <alignment horizontal="center" vertical="center"/>
    </xf>
    <xf numFmtId="169" fontId="15" fillId="5" borderId="2" xfId="0" applyNumberFormat="1" applyFont="1" applyFill="1" applyBorder="1" applyAlignment="1">
      <alignment vertical="center"/>
    </xf>
    <xf numFmtId="169" fontId="4" fillId="5" borderId="3" xfId="0" applyNumberFormat="1" applyFont="1" applyFill="1" applyBorder="1" applyAlignment="1">
      <alignment vertical="center"/>
    </xf>
    <xf numFmtId="0" fontId="4" fillId="5" borderId="4" xfId="0" applyFont="1" applyFill="1" applyBorder="1" applyAlignment="1">
      <alignment vertical="center"/>
    </xf>
    <xf numFmtId="169" fontId="4" fillId="5" borderId="5" xfId="0" applyNumberFormat="1" applyFont="1" applyFill="1" applyBorder="1" applyAlignment="1">
      <alignment vertical="center"/>
    </xf>
    <xf numFmtId="0" fontId="6" fillId="10" borderId="2" xfId="0" applyFont="1" applyFill="1" applyBorder="1" applyAlignment="1">
      <alignment vertical="center"/>
    </xf>
    <xf numFmtId="0" fontId="3" fillId="10" borderId="3" xfId="0" applyFont="1" applyFill="1" applyBorder="1" applyAlignment="1">
      <alignment horizontal="centerContinuous" vertical="center"/>
    </xf>
    <xf numFmtId="0" fontId="2" fillId="2" borderId="0" xfId="0" applyFont="1" applyFill="1" applyBorder="1" applyAlignment="1">
      <alignment horizontal="center" vertical="center"/>
    </xf>
    <xf numFmtId="0" fontId="6" fillId="2" borderId="0" xfId="0" applyFont="1" applyFill="1" applyBorder="1" applyAlignment="1">
      <alignment vertical="center"/>
    </xf>
    <xf numFmtId="0" fontId="1" fillId="2" borderId="0" xfId="0" applyFont="1" applyFill="1" applyBorder="1" applyAlignment="1">
      <alignment horizontal="center" vertical="center"/>
    </xf>
    <xf numFmtId="0" fontId="9" fillId="2" borderId="0" xfId="0" applyFont="1" applyFill="1" applyBorder="1" applyAlignment="1">
      <alignment horizontal="center" vertical="center"/>
    </xf>
    <xf numFmtId="0" fontId="3" fillId="2" borderId="0" xfId="0" applyFont="1" applyFill="1" applyBorder="1" applyAlignment="1">
      <alignment horizontal="center" vertical="center"/>
    </xf>
    <xf numFmtId="0" fontId="12" fillId="2" borderId="0" xfId="0" applyFont="1" applyFill="1" applyBorder="1" applyAlignment="1">
      <alignment horizontal="right" vertical="center"/>
    </xf>
    <xf numFmtId="0" fontId="5" fillId="2" borderId="0" xfId="0" applyFont="1" applyFill="1" applyBorder="1" applyAlignment="1">
      <alignment horizontal="center" vertical="center"/>
    </xf>
    <xf numFmtId="0" fontId="13" fillId="2" borderId="0" xfId="0" applyFont="1" applyFill="1" applyBorder="1" applyAlignment="1">
      <alignment horizontal="right" vertical="center"/>
    </xf>
    <xf numFmtId="0" fontId="5" fillId="2" borderId="0" xfId="0" applyFont="1" applyFill="1" applyBorder="1" applyAlignment="1">
      <alignment horizontal="right" vertical="center"/>
    </xf>
    <xf numFmtId="0" fontId="1" fillId="2" borderId="0" xfId="0" applyFont="1" applyFill="1" applyBorder="1" applyAlignment="1">
      <alignment horizontal="center" vertical="center" wrapText="1"/>
    </xf>
    <xf numFmtId="165" fontId="5" fillId="2" borderId="0" xfId="0" applyNumberFormat="1" applyFont="1" applyFill="1" applyBorder="1" applyAlignment="1">
      <alignment horizontal="left" vertical="center"/>
    </xf>
    <xf numFmtId="0" fontId="9" fillId="2" borderId="0" xfId="0" applyFont="1" applyFill="1" applyBorder="1" applyAlignment="1">
      <alignment horizontal="center" vertical="center" wrapText="1"/>
    </xf>
    <xf numFmtId="0" fontId="6" fillId="0" borderId="0" xfId="0" applyFont="1" applyBorder="1" applyAlignment="1">
      <alignment horizontal="center" vertical="center"/>
    </xf>
    <xf numFmtId="170" fontId="6" fillId="0" borderId="0" xfId="0" applyNumberFormat="1" applyFont="1" applyBorder="1" applyAlignment="1">
      <alignment horizontal="center" vertical="center"/>
    </xf>
    <xf numFmtId="9" fontId="4" fillId="5" borderId="0" xfId="0" applyNumberFormat="1" applyFont="1" applyFill="1" applyBorder="1" applyAlignment="1">
      <alignment vertical="center" wrapText="1"/>
    </xf>
    <xf numFmtId="9" fontId="4" fillId="5" borderId="0" xfId="0" applyNumberFormat="1" applyFont="1" applyFill="1" applyBorder="1" applyAlignment="1">
      <alignment horizontal="center" vertical="center"/>
    </xf>
    <xf numFmtId="167" fontId="6" fillId="5" borderId="0" xfId="0" applyNumberFormat="1" applyFont="1" applyFill="1" applyBorder="1" applyAlignment="1">
      <alignment horizontal="center" vertical="center"/>
    </xf>
    <xf numFmtId="167" fontId="10" fillId="5" borderId="0" xfId="0" applyNumberFormat="1" applyFont="1" applyFill="1" applyBorder="1" applyAlignment="1">
      <alignment horizontal="center" vertical="center"/>
    </xf>
    <xf numFmtId="170" fontId="6" fillId="5" borderId="0" xfId="0" applyNumberFormat="1" applyFont="1" applyFill="1" applyBorder="1" applyAlignment="1">
      <alignment horizontal="center" vertical="center"/>
    </xf>
    <xf numFmtId="167" fontId="6" fillId="5" borderId="0" xfId="0" applyNumberFormat="1" applyFont="1" applyFill="1" applyBorder="1" applyAlignment="1">
      <alignment vertical="center"/>
    </xf>
    <xf numFmtId="167" fontId="10" fillId="5" borderId="0" xfId="0" applyNumberFormat="1" applyFont="1" applyFill="1" applyBorder="1" applyAlignment="1">
      <alignment vertical="center"/>
    </xf>
    <xf numFmtId="9" fontId="6" fillId="5" borderId="0" xfId="0" applyNumberFormat="1" applyFont="1" applyFill="1" applyBorder="1" applyAlignment="1">
      <alignment horizontal="center" vertical="center"/>
    </xf>
    <xf numFmtId="9" fontId="10" fillId="5" borderId="0" xfId="0" applyNumberFormat="1" applyFont="1" applyFill="1" applyBorder="1" applyAlignment="1">
      <alignment horizontal="center" vertical="center"/>
    </xf>
    <xf numFmtId="9" fontId="6" fillId="5" borderId="0" xfId="0" applyNumberFormat="1" applyFont="1" applyFill="1" applyBorder="1" applyAlignment="1">
      <alignment vertical="center"/>
    </xf>
    <xf numFmtId="9" fontId="10" fillId="5" borderId="0" xfId="0" applyNumberFormat="1" applyFont="1" applyFill="1" applyBorder="1" applyAlignment="1">
      <alignment vertical="center"/>
    </xf>
    <xf numFmtId="167" fontId="18" fillId="4" borderId="0" xfId="0" applyNumberFormat="1" applyFont="1" applyFill="1" applyBorder="1" applyAlignment="1">
      <alignment vertical="center"/>
    </xf>
    <xf numFmtId="167" fontId="18" fillId="4" borderId="0" xfId="0" applyNumberFormat="1" applyFont="1" applyFill="1" applyBorder="1" applyAlignment="1">
      <alignment horizontal="center" vertical="center"/>
    </xf>
    <xf numFmtId="167" fontId="19" fillId="4" borderId="0" xfId="0" applyNumberFormat="1" applyFont="1" applyFill="1" applyBorder="1" applyAlignment="1">
      <alignment horizontal="center" vertical="center"/>
    </xf>
    <xf numFmtId="170" fontId="18" fillId="4" borderId="0" xfId="0" applyNumberFormat="1" applyFont="1" applyFill="1" applyBorder="1" applyAlignment="1">
      <alignment horizontal="center" vertical="center"/>
    </xf>
    <xf numFmtId="167" fontId="19" fillId="4" borderId="0" xfId="0" applyNumberFormat="1" applyFont="1" applyFill="1" applyBorder="1" applyAlignment="1">
      <alignment vertical="center"/>
    </xf>
    <xf numFmtId="0" fontId="3" fillId="0" borderId="0" xfId="0" applyFont="1" applyBorder="1" applyAlignment="1">
      <alignment horizontal="center" vertical="center"/>
    </xf>
    <xf numFmtId="0" fontId="9" fillId="0" borderId="0" xfId="0" applyFont="1" applyBorder="1" applyAlignment="1">
      <alignment horizontal="center" vertical="center"/>
    </xf>
    <xf numFmtId="170" fontId="3" fillId="0" borderId="0" xfId="0" applyNumberFormat="1" applyFont="1" applyBorder="1" applyAlignment="1">
      <alignment horizontal="center" vertical="center"/>
    </xf>
    <xf numFmtId="0" fontId="6" fillId="0" borderId="27" xfId="0" applyFont="1" applyBorder="1" applyAlignment="1">
      <alignment horizontal="center" vertical="center" wrapText="1"/>
    </xf>
    <xf numFmtId="0" fontId="4" fillId="3" borderId="17" xfId="0" applyFont="1" applyFill="1" applyBorder="1" applyAlignment="1">
      <alignment horizontal="right" vertical="center"/>
    </xf>
    <xf numFmtId="0" fontId="7" fillId="0" borderId="16" xfId="0" applyFont="1" applyBorder="1" applyAlignment="1">
      <alignment horizontal="center" vertical="center"/>
    </xf>
    <xf numFmtId="0" fontId="7" fillId="0" borderId="17" xfId="0" applyFont="1" applyBorder="1" applyAlignment="1">
      <alignment horizontal="center" vertical="center"/>
    </xf>
    <xf numFmtId="0" fontId="7" fillId="8" borderId="17" xfId="0" applyFont="1" applyFill="1" applyBorder="1" applyAlignment="1">
      <alignment horizontal="center" vertical="center"/>
    </xf>
    <xf numFmtId="0" fontId="8" fillId="8" borderId="17" xfId="0" applyFont="1" applyFill="1" applyBorder="1" applyAlignment="1">
      <alignment horizontal="center" vertical="center"/>
    </xf>
    <xf numFmtId="168" fontId="11" fillId="0" borderId="17" xfId="0" applyNumberFormat="1" applyFont="1" applyBorder="1" applyAlignment="1">
      <alignment horizontal="center" vertical="center"/>
    </xf>
    <xf numFmtId="170" fontId="11" fillId="0" borderId="17" xfId="0" applyNumberFormat="1" applyFont="1" applyBorder="1" applyAlignment="1">
      <alignment horizontal="center" vertical="center"/>
    </xf>
    <xf numFmtId="168" fontId="10" fillId="0" borderId="17" xfId="0" applyNumberFormat="1" applyFont="1" applyBorder="1" applyAlignment="1">
      <alignment horizontal="center" vertical="center"/>
    </xf>
    <xf numFmtId="168" fontId="10" fillId="0" borderId="18" xfId="0" applyNumberFormat="1" applyFont="1" applyBorder="1" applyAlignment="1">
      <alignment horizontal="center" vertical="center"/>
    </xf>
    <xf numFmtId="168" fontId="8" fillId="6" borderId="18" xfId="0" applyNumberFormat="1" applyFont="1" applyFill="1" applyBorder="1" applyAlignment="1">
      <alignment vertical="center"/>
    </xf>
    <xf numFmtId="0" fontId="6" fillId="0" borderId="28" xfId="0" applyFont="1" applyBorder="1" applyAlignment="1">
      <alignment horizontal="center" vertical="center" wrapText="1"/>
    </xf>
    <xf numFmtId="0" fontId="23" fillId="0" borderId="29" xfId="0" applyFont="1" applyFill="1" applyBorder="1" applyAlignment="1">
      <alignment horizontal="left" vertical="center" wrapText="1"/>
    </xf>
    <xf numFmtId="0" fontId="23" fillId="0" borderId="29" xfId="0" applyFont="1" applyFill="1" applyBorder="1" applyAlignment="1">
      <alignment horizontal="center" vertical="center"/>
    </xf>
    <xf numFmtId="9" fontId="6" fillId="0" borderId="30" xfId="0" applyNumberFormat="1" applyFont="1" applyFill="1" applyBorder="1" applyAlignment="1">
      <alignment horizontal="center" vertical="center"/>
    </xf>
    <xf numFmtId="1" fontId="6" fillId="0" borderId="30" xfId="0" applyNumberFormat="1" applyFont="1" applyFill="1" applyBorder="1" applyAlignment="1">
      <alignment horizontal="center" vertical="center"/>
    </xf>
    <xf numFmtId="169" fontId="6" fillId="0" borderId="27" xfId="0" applyNumberFormat="1" applyFont="1" applyFill="1" applyBorder="1" applyAlignment="1">
      <alignment horizontal="center" vertical="center"/>
    </xf>
    <xf numFmtId="168" fontId="10" fillId="0" borderId="31" xfId="0" applyNumberFormat="1" applyFont="1" applyFill="1" applyBorder="1" applyAlignment="1">
      <alignment horizontal="center" vertical="center"/>
    </xf>
    <xf numFmtId="1" fontId="14" fillId="0" borderId="32" xfId="0" applyNumberFormat="1" applyFont="1" applyFill="1" applyBorder="1" applyAlignment="1">
      <alignment horizontal="center" vertical="center"/>
    </xf>
    <xf numFmtId="168" fontId="10" fillId="0" borderId="33" xfId="0" applyNumberFormat="1" applyFont="1" applyFill="1" applyBorder="1" applyAlignment="1">
      <alignment horizontal="center" vertical="center"/>
    </xf>
    <xf numFmtId="168" fontId="10" fillId="0" borderId="32" xfId="0" applyNumberFormat="1" applyFont="1" applyFill="1" applyBorder="1" applyAlignment="1">
      <alignment horizontal="center" vertical="center"/>
    </xf>
    <xf numFmtId="170" fontId="6" fillId="0" borderId="34" xfId="0" applyNumberFormat="1" applyFont="1" applyFill="1" applyBorder="1" applyAlignment="1">
      <alignment horizontal="center" vertical="center"/>
    </xf>
    <xf numFmtId="168" fontId="15" fillId="0" borderId="35" xfId="0" applyNumberFormat="1" applyFont="1" applyFill="1" applyBorder="1" applyAlignment="1">
      <alignment horizontal="center" vertical="center"/>
    </xf>
    <xf numFmtId="169" fontId="6" fillId="0" borderId="32" xfId="0" applyNumberFormat="1" applyFont="1" applyFill="1" applyBorder="1" applyAlignment="1">
      <alignment horizontal="center" vertical="center"/>
    </xf>
    <xf numFmtId="168" fontId="10" fillId="0" borderId="35" xfId="0" applyNumberFormat="1" applyFont="1" applyFill="1" applyBorder="1" applyAlignment="1">
      <alignment horizontal="center" vertical="center"/>
    </xf>
    <xf numFmtId="168" fontId="6" fillId="0" borderId="33" xfId="0" applyNumberFormat="1" applyFont="1" applyBorder="1" applyAlignment="1">
      <alignment vertical="center"/>
    </xf>
    <xf numFmtId="168" fontId="6" fillId="0" borderId="18" xfId="0" applyNumberFormat="1" applyFont="1" applyBorder="1" applyAlignment="1">
      <alignment horizontal="center" vertical="center"/>
    </xf>
  </cellXfs>
  <cellStyles count="5">
    <cellStyle name="Hyperlink" xfId="2" builtinId="8"/>
    <cellStyle name="Normal" xfId="0" builtinId="0"/>
    <cellStyle name="Normal 2 3" xfId="4" xr:uid="{00000000-0005-0000-0000-000004000000}"/>
    <cellStyle name="Normal 3" xfId="1" xr:uid="{00000000-0005-0000-0000-000005000000}"/>
    <cellStyle name="Normal 6" xfId="3" xr:uid="{00000000-0005-0000-0000-000006000000}"/>
  </cellStyles>
  <dxfs count="0"/>
  <tableStyles count="0" defaultTableStyle="TableStyleMedium2" defaultPivotStyle="PivotStyleLight16"/>
  <colors>
    <mruColors>
      <color rgb="FF3333FF"/>
      <color rgb="FF9966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13</xdr:col>
      <xdr:colOff>862853</xdr:colOff>
      <xdr:row>1</xdr:row>
      <xdr:rowOff>112058</xdr:rowOff>
    </xdr:from>
    <xdr:to>
      <xdr:col>16</xdr:col>
      <xdr:colOff>302558</xdr:colOff>
      <xdr:row>5</xdr:row>
      <xdr:rowOff>177420</xdr:rowOff>
    </xdr:to>
    <xdr:pic>
      <xdr:nvPicPr>
        <xdr:cNvPr id="2" name="Picture 1">
          <a:extLst>
            <a:ext uri="{FF2B5EF4-FFF2-40B4-BE49-F238E27FC236}">
              <a16:creationId xmlns:a16="http://schemas.microsoft.com/office/drawing/2014/main" id="{C433D368-CF44-48AC-B60F-9DCDF5A5C5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593235" y="313764"/>
          <a:ext cx="2252382" cy="872185"/>
        </a:xfrm>
        <a:prstGeom prst="rect">
          <a:avLst/>
        </a:prstGeom>
      </xdr:spPr>
    </xdr:pic>
    <xdr:clientData/>
  </xdr:twoCellAnchor>
  <xdr:oneCellAnchor>
    <xdr:from>
      <xdr:col>13</xdr:col>
      <xdr:colOff>952500</xdr:colOff>
      <xdr:row>40</xdr:row>
      <xdr:rowOff>56029</xdr:rowOff>
    </xdr:from>
    <xdr:ext cx="2261486" cy="874987"/>
    <xdr:pic>
      <xdr:nvPicPr>
        <xdr:cNvPr id="3" name="Picture 2">
          <a:extLst>
            <a:ext uri="{FF2B5EF4-FFF2-40B4-BE49-F238E27FC236}">
              <a16:creationId xmlns:a16="http://schemas.microsoft.com/office/drawing/2014/main" id="{33B773F1-BD62-42A1-8FE0-450835D706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682882" y="15116735"/>
          <a:ext cx="2261486" cy="874987"/>
        </a:xfrm>
        <a:prstGeom prst="rect">
          <a:avLst/>
        </a:prstGeom>
      </xdr:spPr>
    </xdr:pic>
    <xdr:clientData/>
  </xdr:oneCellAnchor>
  <xdr:oneCellAnchor>
    <xdr:from>
      <xdr:col>13</xdr:col>
      <xdr:colOff>974912</xdr:colOff>
      <xdr:row>69</xdr:row>
      <xdr:rowOff>67234</xdr:rowOff>
    </xdr:from>
    <xdr:ext cx="2261486" cy="874987"/>
    <xdr:pic>
      <xdr:nvPicPr>
        <xdr:cNvPr id="4" name="Picture 3">
          <a:extLst>
            <a:ext uri="{FF2B5EF4-FFF2-40B4-BE49-F238E27FC236}">
              <a16:creationId xmlns:a16="http://schemas.microsoft.com/office/drawing/2014/main" id="{CF9AA62D-1503-4BFF-A7F4-EE8C478E8C6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705294" y="30233469"/>
          <a:ext cx="2261486" cy="874987"/>
        </a:xfrm>
        <a:prstGeom prst="rect">
          <a:avLst/>
        </a:prstGeom>
      </xdr:spPr>
    </xdr:pic>
    <xdr:clientData/>
  </xdr:oneCellAnchor>
  <xdr:oneCellAnchor>
    <xdr:from>
      <xdr:col>13</xdr:col>
      <xdr:colOff>974912</xdr:colOff>
      <xdr:row>99</xdr:row>
      <xdr:rowOff>67234</xdr:rowOff>
    </xdr:from>
    <xdr:ext cx="2261486" cy="874987"/>
    <xdr:pic>
      <xdr:nvPicPr>
        <xdr:cNvPr id="5" name="Picture 4">
          <a:extLst>
            <a:ext uri="{FF2B5EF4-FFF2-40B4-BE49-F238E27FC236}">
              <a16:creationId xmlns:a16="http://schemas.microsoft.com/office/drawing/2014/main" id="{B2201EF8-108F-4B6D-A5D7-88FA31113B8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705294" y="29426646"/>
          <a:ext cx="2261486" cy="874987"/>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135"/>
  <sheetViews>
    <sheetView tabSelected="1" view="pageBreakPreview" topLeftCell="A93" zoomScale="85" zoomScaleNormal="85" zoomScaleSheetLayoutView="85" workbookViewId="0">
      <selection activeCell="B105" sqref="B105"/>
    </sheetView>
  </sheetViews>
  <sheetFormatPr defaultColWidth="9.140625" defaultRowHeight="15.75"/>
  <cols>
    <col min="1" max="1" width="9" style="4" customWidth="1"/>
    <col min="2" max="2" width="104.28515625" style="4" bestFit="1" customWidth="1"/>
    <col min="3" max="3" width="12.42578125" style="7" bestFit="1" customWidth="1"/>
    <col min="4" max="4" width="9.5703125" style="7" bestFit="1" customWidth="1"/>
    <col min="5" max="5" width="13.140625" style="7" customWidth="1"/>
    <col min="6" max="6" width="16.140625" style="7" customWidth="1"/>
    <col min="7" max="7" width="11.85546875" style="7" bestFit="1" customWidth="1"/>
    <col min="8" max="8" width="13.42578125" style="26" bestFit="1" customWidth="1"/>
    <col min="9" max="9" width="10.42578125" style="26" customWidth="1"/>
    <col min="10" max="10" width="14.140625" style="26" bestFit="1" customWidth="1"/>
    <col min="11" max="11" width="12.5703125" style="26" bestFit="1" customWidth="1"/>
    <col min="12" max="12" width="10.28515625" style="29" customWidth="1"/>
    <col min="13" max="13" width="13.42578125" style="26" customWidth="1"/>
    <col min="14" max="14" width="16.7109375" style="4" bestFit="1" customWidth="1"/>
    <col min="15" max="15" width="12.140625" style="27" customWidth="1"/>
    <col min="16" max="16" width="13.42578125" style="27" bestFit="1" customWidth="1"/>
    <col min="17" max="17" width="15.42578125" style="4" bestFit="1" customWidth="1"/>
    <col min="18" max="16384" width="9.140625" style="4"/>
  </cols>
  <sheetData>
    <row r="1" spans="1:17">
      <c r="A1" s="46"/>
      <c r="B1" s="47"/>
      <c r="C1" s="96"/>
      <c r="D1" s="48"/>
      <c r="E1" s="50"/>
      <c r="F1" s="50"/>
      <c r="G1" s="50"/>
      <c r="H1" s="50"/>
      <c r="I1" s="50"/>
      <c r="J1" s="50"/>
      <c r="K1" s="50"/>
      <c r="L1" s="49"/>
      <c r="M1" s="50"/>
      <c r="N1" s="48"/>
      <c r="O1" s="50"/>
      <c r="P1" s="50"/>
      <c r="Q1" s="97"/>
    </row>
    <row r="2" spans="1:17">
      <c r="A2" s="1"/>
      <c r="B2" s="98"/>
      <c r="C2" s="99"/>
      <c r="D2" s="100"/>
      <c r="E2" s="101"/>
      <c r="F2" s="101"/>
      <c r="G2" s="101"/>
      <c r="H2" s="101"/>
      <c r="I2" s="101"/>
      <c r="J2" s="102"/>
      <c r="K2" s="103" t="s">
        <v>6</v>
      </c>
      <c r="L2" s="103"/>
      <c r="M2" s="101"/>
      <c r="N2" s="102"/>
      <c r="O2" s="103"/>
      <c r="P2" s="103"/>
      <c r="Q2" s="39"/>
    </row>
    <row r="3" spans="1:17">
      <c r="A3" s="1"/>
      <c r="B3" s="104"/>
      <c r="C3" s="99"/>
      <c r="D3" s="100"/>
      <c r="E3" s="101"/>
      <c r="F3" s="101"/>
      <c r="G3" s="101"/>
      <c r="H3" s="101"/>
      <c r="I3" s="101"/>
      <c r="J3" s="102"/>
      <c r="K3" s="105" t="s">
        <v>7</v>
      </c>
      <c r="L3" s="105"/>
      <c r="M3" s="101"/>
      <c r="N3" s="102"/>
      <c r="O3" s="105"/>
      <c r="P3" s="105"/>
      <c r="Q3" s="39"/>
    </row>
    <row r="4" spans="1:17">
      <c r="A4" s="2"/>
      <c r="B4" s="98"/>
      <c r="C4" s="99"/>
      <c r="D4" s="99"/>
      <c r="E4" s="101"/>
      <c r="F4" s="101"/>
      <c r="G4" s="101"/>
      <c r="H4" s="101"/>
      <c r="I4" s="101"/>
      <c r="J4" s="102"/>
      <c r="K4" s="105" t="s">
        <v>8</v>
      </c>
      <c r="L4" s="105"/>
      <c r="M4" s="101"/>
      <c r="N4" s="102"/>
      <c r="O4" s="105"/>
      <c r="P4" s="105"/>
      <c r="Q4" s="39"/>
    </row>
    <row r="5" spans="1:17">
      <c r="A5" s="3" t="s">
        <v>74</v>
      </c>
      <c r="B5" s="106"/>
      <c r="C5" s="99"/>
      <c r="D5" s="100"/>
      <c r="E5" s="101"/>
      <c r="F5" s="101"/>
      <c r="G5" s="101"/>
      <c r="H5" s="101"/>
      <c r="I5" s="101"/>
      <c r="J5" s="102"/>
      <c r="K5" s="105" t="s">
        <v>9</v>
      </c>
      <c r="L5" s="105"/>
      <c r="M5" s="101"/>
      <c r="N5" s="102"/>
      <c r="O5" s="105"/>
      <c r="P5" s="105"/>
      <c r="Q5" s="39"/>
    </row>
    <row r="6" spans="1:17" ht="28.35" customHeight="1" thickBot="1">
      <c r="A6" s="43"/>
      <c r="B6" s="44"/>
      <c r="C6" s="99"/>
      <c r="D6" s="107"/>
      <c r="E6" s="101"/>
      <c r="F6" s="101"/>
      <c r="G6" s="101"/>
      <c r="H6" s="101"/>
      <c r="I6" s="101"/>
      <c r="J6" s="102"/>
      <c r="K6" s="105" t="s">
        <v>0</v>
      </c>
      <c r="L6" s="108">
        <f ca="1">TODAY()</f>
        <v>46155</v>
      </c>
      <c r="M6" s="109"/>
      <c r="N6" s="102"/>
      <c r="O6" s="105"/>
      <c r="P6" s="108"/>
      <c r="Q6" s="39"/>
    </row>
    <row r="7" spans="1:17" ht="39.950000000000003" customHeight="1" thickBot="1">
      <c r="A7" s="51" t="s">
        <v>10</v>
      </c>
      <c r="B7" s="52" t="s">
        <v>1</v>
      </c>
      <c r="C7" s="52" t="s">
        <v>11</v>
      </c>
      <c r="D7" s="52" t="s">
        <v>12</v>
      </c>
      <c r="E7" s="53" t="s">
        <v>13</v>
      </c>
      <c r="F7" s="52" t="s">
        <v>14</v>
      </c>
      <c r="G7" s="52" t="s">
        <v>24</v>
      </c>
      <c r="H7" s="53" t="s">
        <v>2</v>
      </c>
      <c r="I7" s="53" t="s">
        <v>41</v>
      </c>
      <c r="J7" s="53" t="s">
        <v>40</v>
      </c>
      <c r="K7" s="53" t="s">
        <v>36</v>
      </c>
      <c r="L7" s="54" t="s">
        <v>37</v>
      </c>
      <c r="M7" s="53" t="s">
        <v>38</v>
      </c>
      <c r="N7" s="53" t="s">
        <v>3</v>
      </c>
      <c r="O7" s="52" t="s">
        <v>15</v>
      </c>
      <c r="P7" s="52" t="s">
        <v>4</v>
      </c>
      <c r="Q7" s="55" t="s">
        <v>16</v>
      </c>
    </row>
    <row r="8" spans="1:17" ht="16.5" thickBot="1">
      <c r="A8" s="36"/>
      <c r="B8" s="37" t="s">
        <v>17</v>
      </c>
      <c r="C8" s="41"/>
      <c r="D8" s="41"/>
      <c r="E8" s="41"/>
      <c r="F8" s="41"/>
      <c r="G8" s="41"/>
      <c r="H8" s="41"/>
      <c r="I8" s="41"/>
      <c r="J8" s="41"/>
      <c r="K8" s="41"/>
      <c r="L8" s="41"/>
      <c r="M8" s="41"/>
      <c r="N8" s="41"/>
      <c r="O8" s="41"/>
      <c r="P8" s="41"/>
      <c r="Q8" s="42"/>
    </row>
    <row r="9" spans="1:17">
      <c r="A9" s="35">
        <v>1</v>
      </c>
      <c r="B9" s="57" t="s">
        <v>26</v>
      </c>
      <c r="C9" s="58">
        <v>1</v>
      </c>
      <c r="D9" s="59">
        <v>0</v>
      </c>
      <c r="E9" s="60">
        <f>(1+D9)*C9</f>
        <v>1</v>
      </c>
      <c r="F9" s="61" t="s">
        <v>18</v>
      </c>
      <c r="G9" s="62">
        <v>0</v>
      </c>
      <c r="H9" s="63">
        <f t="shared" ref="H9:H18" si="0">G9*E9</f>
        <v>0</v>
      </c>
      <c r="I9" s="64">
        <v>1</v>
      </c>
      <c r="J9" s="65" t="s">
        <v>42</v>
      </c>
      <c r="K9" s="66">
        <v>35</v>
      </c>
      <c r="L9" s="67">
        <v>0</v>
      </c>
      <c r="M9" s="64">
        <f t="shared" ref="M9:M18" si="1">L9*E9</f>
        <v>0</v>
      </c>
      <c r="N9" s="68">
        <f t="shared" ref="N9:N18" si="2">M9*K9</f>
        <v>0</v>
      </c>
      <c r="O9" s="69">
        <f t="shared" ref="O9:O18" si="3">(H9+N9)/E9</f>
        <v>0</v>
      </c>
      <c r="P9" s="70">
        <f t="shared" ref="P9:P18" si="4">O9*E9</f>
        <v>0</v>
      </c>
      <c r="Q9" s="45"/>
    </row>
    <row r="10" spans="1:17">
      <c r="A10" s="5">
        <f>IF(C10=0,"",1+MAX(A$9:A9))</f>
        <v>2</v>
      </c>
      <c r="B10" s="57" t="s">
        <v>27</v>
      </c>
      <c r="C10" s="58">
        <v>1</v>
      </c>
      <c r="D10" s="59">
        <v>0</v>
      </c>
      <c r="E10" s="60">
        <f>(1+D10)*C10</f>
        <v>1</v>
      </c>
      <c r="F10" s="61" t="s">
        <v>18</v>
      </c>
      <c r="G10" s="62">
        <v>0</v>
      </c>
      <c r="H10" s="63">
        <f t="shared" si="0"/>
        <v>0</v>
      </c>
      <c r="I10" s="64">
        <v>1</v>
      </c>
      <c r="J10" s="65" t="s">
        <v>42</v>
      </c>
      <c r="K10" s="66">
        <v>35</v>
      </c>
      <c r="L10" s="67">
        <v>0</v>
      </c>
      <c r="M10" s="64">
        <f t="shared" si="1"/>
        <v>0</v>
      </c>
      <c r="N10" s="68">
        <f t="shared" si="2"/>
        <v>0</v>
      </c>
      <c r="O10" s="69">
        <f t="shared" si="3"/>
        <v>0</v>
      </c>
      <c r="P10" s="70">
        <f t="shared" si="4"/>
        <v>0</v>
      </c>
      <c r="Q10" s="45"/>
    </row>
    <row r="11" spans="1:17">
      <c r="A11" s="5">
        <f>IF(C11=0,"",1+MAX(A$9:A10))</f>
        <v>3</v>
      </c>
      <c r="B11" s="71" t="s">
        <v>19</v>
      </c>
      <c r="C11" s="58">
        <v>1</v>
      </c>
      <c r="D11" s="59">
        <v>0</v>
      </c>
      <c r="E11" s="60">
        <f t="shared" ref="E11:E18" si="5">(1+D11)*C11</f>
        <v>1</v>
      </c>
      <c r="F11" s="72" t="s">
        <v>18</v>
      </c>
      <c r="G11" s="62">
        <v>0</v>
      </c>
      <c r="H11" s="63">
        <f t="shared" si="0"/>
        <v>0</v>
      </c>
      <c r="I11" s="64">
        <v>1</v>
      </c>
      <c r="J11" s="65" t="s">
        <v>42</v>
      </c>
      <c r="K11" s="66">
        <v>35</v>
      </c>
      <c r="L11" s="67">
        <v>0</v>
      </c>
      <c r="M11" s="64">
        <f t="shared" si="1"/>
        <v>0</v>
      </c>
      <c r="N11" s="68">
        <f t="shared" si="2"/>
        <v>0</v>
      </c>
      <c r="O11" s="69">
        <f t="shared" si="3"/>
        <v>0</v>
      </c>
      <c r="P11" s="70">
        <f t="shared" si="4"/>
        <v>0</v>
      </c>
      <c r="Q11" s="45"/>
    </row>
    <row r="12" spans="1:17">
      <c r="A12" s="5">
        <f>IF(C12=0,"",1+MAX(A$9:A11))</f>
        <v>4</v>
      </c>
      <c r="B12" s="71" t="s">
        <v>28</v>
      </c>
      <c r="C12" s="58">
        <v>1</v>
      </c>
      <c r="D12" s="59">
        <v>0</v>
      </c>
      <c r="E12" s="60">
        <f t="shared" si="5"/>
        <v>1</v>
      </c>
      <c r="F12" s="72" t="s">
        <v>18</v>
      </c>
      <c r="G12" s="62">
        <v>0</v>
      </c>
      <c r="H12" s="63">
        <f t="shared" si="0"/>
        <v>0</v>
      </c>
      <c r="I12" s="64">
        <v>1</v>
      </c>
      <c r="J12" s="65" t="s">
        <v>42</v>
      </c>
      <c r="K12" s="66">
        <v>35</v>
      </c>
      <c r="L12" s="67">
        <v>0</v>
      </c>
      <c r="M12" s="64">
        <f t="shared" si="1"/>
        <v>0</v>
      </c>
      <c r="N12" s="68">
        <f t="shared" si="2"/>
        <v>0</v>
      </c>
      <c r="O12" s="69">
        <f t="shared" si="3"/>
        <v>0</v>
      </c>
      <c r="P12" s="70">
        <f t="shared" si="4"/>
        <v>0</v>
      </c>
      <c r="Q12" s="45"/>
    </row>
    <row r="13" spans="1:17">
      <c r="A13" s="5">
        <f>IF(C13=0,"",1+MAX(A$9:A12))</f>
        <v>5</v>
      </c>
      <c r="B13" s="71" t="s">
        <v>29</v>
      </c>
      <c r="C13" s="58">
        <v>1</v>
      </c>
      <c r="D13" s="59">
        <v>0</v>
      </c>
      <c r="E13" s="60">
        <f t="shared" si="5"/>
        <v>1</v>
      </c>
      <c r="F13" s="72" t="s">
        <v>18</v>
      </c>
      <c r="G13" s="62">
        <v>0</v>
      </c>
      <c r="H13" s="63">
        <f t="shared" si="0"/>
        <v>0</v>
      </c>
      <c r="I13" s="64">
        <v>1</v>
      </c>
      <c r="J13" s="65" t="s">
        <v>42</v>
      </c>
      <c r="K13" s="66">
        <v>35</v>
      </c>
      <c r="L13" s="67">
        <v>0</v>
      </c>
      <c r="M13" s="64">
        <f t="shared" si="1"/>
        <v>0</v>
      </c>
      <c r="N13" s="68">
        <f t="shared" si="2"/>
        <v>0</v>
      </c>
      <c r="O13" s="69">
        <f t="shared" si="3"/>
        <v>0</v>
      </c>
      <c r="P13" s="70">
        <f t="shared" si="4"/>
        <v>0</v>
      </c>
      <c r="Q13" s="45"/>
    </row>
    <row r="14" spans="1:17">
      <c r="A14" s="5">
        <f>IF(C14=0,"",1+MAX(A$9:A13))</f>
        <v>6</v>
      </c>
      <c r="B14" s="71" t="s">
        <v>30</v>
      </c>
      <c r="C14" s="58">
        <v>1</v>
      </c>
      <c r="D14" s="59">
        <v>0</v>
      </c>
      <c r="E14" s="60">
        <f t="shared" si="5"/>
        <v>1</v>
      </c>
      <c r="F14" s="72" t="s">
        <v>18</v>
      </c>
      <c r="G14" s="62">
        <v>0</v>
      </c>
      <c r="H14" s="63">
        <f t="shared" si="0"/>
        <v>0</v>
      </c>
      <c r="I14" s="64">
        <v>1</v>
      </c>
      <c r="J14" s="65" t="s">
        <v>42</v>
      </c>
      <c r="K14" s="66">
        <v>35</v>
      </c>
      <c r="L14" s="67">
        <v>0</v>
      </c>
      <c r="M14" s="64">
        <f t="shared" si="1"/>
        <v>0</v>
      </c>
      <c r="N14" s="68">
        <f t="shared" si="2"/>
        <v>0</v>
      </c>
      <c r="O14" s="69">
        <f t="shared" si="3"/>
        <v>0</v>
      </c>
      <c r="P14" s="70">
        <f t="shared" si="4"/>
        <v>0</v>
      </c>
      <c r="Q14" s="45"/>
    </row>
    <row r="15" spans="1:17">
      <c r="A15" s="5">
        <f>IF(C15=0,"",1+MAX(A$9:A14))</f>
        <v>7</v>
      </c>
      <c r="B15" s="71" t="s">
        <v>31</v>
      </c>
      <c r="C15" s="58">
        <v>1</v>
      </c>
      <c r="D15" s="59">
        <v>0</v>
      </c>
      <c r="E15" s="60">
        <f t="shared" si="5"/>
        <v>1</v>
      </c>
      <c r="F15" s="72" t="s">
        <v>18</v>
      </c>
      <c r="G15" s="62">
        <v>0</v>
      </c>
      <c r="H15" s="63">
        <f t="shared" si="0"/>
        <v>0</v>
      </c>
      <c r="I15" s="64">
        <v>1</v>
      </c>
      <c r="J15" s="65" t="s">
        <v>42</v>
      </c>
      <c r="K15" s="66">
        <v>35</v>
      </c>
      <c r="L15" s="67">
        <v>0</v>
      </c>
      <c r="M15" s="64">
        <f t="shared" si="1"/>
        <v>0</v>
      </c>
      <c r="N15" s="68">
        <f t="shared" si="2"/>
        <v>0</v>
      </c>
      <c r="O15" s="69">
        <f t="shared" si="3"/>
        <v>0</v>
      </c>
      <c r="P15" s="70">
        <f t="shared" si="4"/>
        <v>0</v>
      </c>
      <c r="Q15" s="45"/>
    </row>
    <row r="16" spans="1:17">
      <c r="A16" s="5">
        <f>IF(C16=0,"",1+MAX(A$9:A15))</f>
        <v>8</v>
      </c>
      <c r="B16" s="71" t="s">
        <v>32</v>
      </c>
      <c r="C16" s="58">
        <v>1</v>
      </c>
      <c r="D16" s="59">
        <v>0</v>
      </c>
      <c r="E16" s="60">
        <f t="shared" si="5"/>
        <v>1</v>
      </c>
      <c r="F16" s="72" t="s">
        <v>18</v>
      </c>
      <c r="G16" s="62">
        <v>0</v>
      </c>
      <c r="H16" s="63">
        <f t="shared" si="0"/>
        <v>0</v>
      </c>
      <c r="I16" s="64">
        <v>1</v>
      </c>
      <c r="J16" s="65" t="s">
        <v>42</v>
      </c>
      <c r="K16" s="66">
        <v>35</v>
      </c>
      <c r="L16" s="67">
        <v>0</v>
      </c>
      <c r="M16" s="64">
        <f t="shared" si="1"/>
        <v>0</v>
      </c>
      <c r="N16" s="68">
        <f t="shared" si="2"/>
        <v>0</v>
      </c>
      <c r="O16" s="69">
        <f t="shared" si="3"/>
        <v>0</v>
      </c>
      <c r="P16" s="70">
        <f t="shared" si="4"/>
        <v>0</v>
      </c>
      <c r="Q16" s="45"/>
    </row>
    <row r="17" spans="1:19">
      <c r="A17" s="5">
        <f>IF(C17=0,"",1+MAX(A$9:A16))</f>
        <v>9</v>
      </c>
      <c r="B17" s="73" t="s">
        <v>33</v>
      </c>
      <c r="C17" s="58">
        <v>1</v>
      </c>
      <c r="D17" s="59">
        <v>0</v>
      </c>
      <c r="E17" s="60">
        <f t="shared" si="5"/>
        <v>1</v>
      </c>
      <c r="F17" s="61" t="s">
        <v>18</v>
      </c>
      <c r="G17" s="62">
        <v>0</v>
      </c>
      <c r="H17" s="63">
        <f t="shared" si="0"/>
        <v>0</v>
      </c>
      <c r="I17" s="64">
        <v>1</v>
      </c>
      <c r="J17" s="65" t="s">
        <v>42</v>
      </c>
      <c r="K17" s="66">
        <v>35</v>
      </c>
      <c r="L17" s="67">
        <v>0</v>
      </c>
      <c r="M17" s="64">
        <f t="shared" si="1"/>
        <v>0</v>
      </c>
      <c r="N17" s="68">
        <f t="shared" si="2"/>
        <v>0</v>
      </c>
      <c r="O17" s="69">
        <f t="shared" si="3"/>
        <v>0</v>
      </c>
      <c r="P17" s="70">
        <f t="shared" si="4"/>
        <v>0</v>
      </c>
      <c r="Q17" s="45"/>
    </row>
    <row r="18" spans="1:19" ht="16.5" thickBot="1">
      <c r="A18" s="5">
        <f>IF(C18=0,"",1+MAX(A$9:A17))</f>
        <v>10</v>
      </c>
      <c r="B18" s="73" t="s">
        <v>34</v>
      </c>
      <c r="C18" s="74">
        <v>1</v>
      </c>
      <c r="D18" s="75">
        <v>0</v>
      </c>
      <c r="E18" s="76">
        <f t="shared" si="5"/>
        <v>1</v>
      </c>
      <c r="F18" s="77" t="s">
        <v>18</v>
      </c>
      <c r="G18" s="62">
        <v>0</v>
      </c>
      <c r="H18" s="63">
        <f t="shared" si="0"/>
        <v>0</v>
      </c>
      <c r="I18" s="64">
        <v>1</v>
      </c>
      <c r="J18" s="65" t="s">
        <v>42</v>
      </c>
      <c r="K18" s="66">
        <v>35</v>
      </c>
      <c r="L18" s="67">
        <v>0</v>
      </c>
      <c r="M18" s="64">
        <f t="shared" si="1"/>
        <v>0</v>
      </c>
      <c r="N18" s="68">
        <f t="shared" si="2"/>
        <v>0</v>
      </c>
      <c r="O18" s="69">
        <f t="shared" si="3"/>
        <v>0</v>
      </c>
      <c r="P18" s="70">
        <f t="shared" si="4"/>
        <v>0</v>
      </c>
      <c r="Q18" s="45"/>
    </row>
    <row r="19" spans="1:19" ht="16.5" thickBot="1">
      <c r="A19" s="32" t="str">
        <f>IF(C19=0,"",1+MAX(A$9:A18))</f>
        <v/>
      </c>
      <c r="B19" s="33" t="s">
        <v>20</v>
      </c>
      <c r="C19" s="9"/>
      <c r="D19" s="10"/>
      <c r="E19" s="11"/>
      <c r="F19" s="12" t="s">
        <v>35</v>
      </c>
      <c r="G19" s="11"/>
      <c r="H19" s="13">
        <f>SUM(H9:H18)</f>
        <v>0</v>
      </c>
      <c r="I19" s="13"/>
      <c r="J19" s="13"/>
      <c r="K19" s="13"/>
      <c r="L19" s="28"/>
      <c r="M19" s="12" t="s">
        <v>25</v>
      </c>
      <c r="N19" s="13">
        <f>SUM(N9:N18)</f>
        <v>0</v>
      </c>
      <c r="O19" s="14"/>
      <c r="P19" s="15"/>
      <c r="Q19" s="34">
        <f>(SUM(P9:P19))</f>
        <v>0</v>
      </c>
    </row>
    <row r="20" spans="1:19" ht="16.5" thickBot="1">
      <c r="A20" s="6"/>
      <c r="B20" s="110"/>
      <c r="C20" s="110"/>
      <c r="D20" s="110"/>
      <c r="E20" s="110"/>
      <c r="F20" s="110"/>
      <c r="G20" s="110"/>
      <c r="H20" s="110"/>
      <c r="I20" s="110"/>
      <c r="J20" s="110"/>
      <c r="K20" s="110"/>
      <c r="L20" s="111"/>
      <c r="M20" s="110"/>
      <c r="N20" s="110"/>
      <c r="O20" s="110"/>
      <c r="P20" s="110"/>
      <c r="Q20" s="8"/>
    </row>
    <row r="21" spans="1:19" ht="16.5" thickBot="1">
      <c r="A21" s="36"/>
      <c r="B21" s="37" t="s">
        <v>47</v>
      </c>
      <c r="C21" s="41"/>
      <c r="D21" s="41"/>
      <c r="E21" s="41"/>
      <c r="F21" s="41"/>
      <c r="G21" s="41"/>
      <c r="H21" s="41"/>
      <c r="I21" s="41"/>
      <c r="J21" s="41"/>
      <c r="K21" s="41"/>
      <c r="L21" s="41"/>
      <c r="M21" s="41"/>
      <c r="N21" s="41"/>
      <c r="O21" s="41"/>
      <c r="P21" s="41"/>
      <c r="Q21" s="42"/>
    </row>
    <row r="22" spans="1:19">
      <c r="A22" s="5" t="str">
        <f>IF(C22=0,"",1+MAX(A$9:A21))</f>
        <v/>
      </c>
      <c r="B22" s="78" t="s">
        <v>51</v>
      </c>
      <c r="C22" s="79"/>
      <c r="D22" s="59"/>
      <c r="E22" s="60"/>
      <c r="F22" s="79"/>
      <c r="G22" s="62"/>
      <c r="H22" s="63"/>
      <c r="I22" s="64"/>
      <c r="J22" s="65"/>
      <c r="K22" s="66"/>
      <c r="L22" s="67"/>
      <c r="M22" s="64"/>
      <c r="N22" s="68"/>
      <c r="O22" s="69"/>
      <c r="P22" s="70"/>
      <c r="Q22" s="56"/>
      <c r="S22" s="38"/>
    </row>
    <row r="23" spans="1:19" ht="18.75">
      <c r="A23" s="5"/>
      <c r="B23" s="80" t="s">
        <v>69</v>
      </c>
      <c r="C23" s="79"/>
      <c r="D23" s="59"/>
      <c r="E23" s="60"/>
      <c r="F23" s="79"/>
      <c r="G23" s="62"/>
      <c r="H23" s="63"/>
      <c r="I23" s="64"/>
      <c r="J23" s="65"/>
      <c r="K23" s="66"/>
      <c r="L23" s="67"/>
      <c r="M23" s="64"/>
      <c r="N23" s="68"/>
      <c r="O23" s="69"/>
      <c r="P23" s="70"/>
      <c r="Q23" s="56"/>
      <c r="S23" s="38"/>
    </row>
    <row r="24" spans="1:19" ht="47.25">
      <c r="A24" s="5">
        <f>IF(C24=0,"",1+MAX(A$9:A22))</f>
        <v>11</v>
      </c>
      <c r="B24" s="81" t="s">
        <v>52</v>
      </c>
      <c r="C24" s="79">
        <v>2</v>
      </c>
      <c r="D24" s="59">
        <v>0</v>
      </c>
      <c r="E24" s="60">
        <f t="shared" ref="E24:E47" si="6">(1+D24)*C24</f>
        <v>2</v>
      </c>
      <c r="F24" s="79" t="s">
        <v>49</v>
      </c>
      <c r="G24" s="62">
        <v>120</v>
      </c>
      <c r="H24" s="63">
        <f t="shared" ref="H24:H47" si="7">G24*E24</f>
        <v>240</v>
      </c>
      <c r="I24" s="64">
        <v>1</v>
      </c>
      <c r="J24" s="65" t="s">
        <v>50</v>
      </c>
      <c r="K24" s="66">
        <v>50</v>
      </c>
      <c r="L24" s="67">
        <v>1</v>
      </c>
      <c r="M24" s="64">
        <f t="shared" ref="M24:M47" si="8">L24*E24</f>
        <v>2</v>
      </c>
      <c r="N24" s="68">
        <f t="shared" ref="N24:N47" si="9">M24*K24</f>
        <v>100</v>
      </c>
      <c r="O24" s="69">
        <f t="shared" ref="O24:O47" si="10">(H24+N24)/E24</f>
        <v>170</v>
      </c>
      <c r="P24" s="70">
        <f t="shared" ref="P24:P47" si="11">O24*E24</f>
        <v>340</v>
      </c>
      <c r="Q24" s="56"/>
      <c r="S24" s="38"/>
    </row>
    <row r="25" spans="1:19" ht="47.25">
      <c r="A25" s="5">
        <f>IF(C25=0,"",1+MAX(A$9:A24))</f>
        <v>12</v>
      </c>
      <c r="B25" s="81" t="s">
        <v>53</v>
      </c>
      <c r="C25" s="79">
        <v>1</v>
      </c>
      <c r="D25" s="59">
        <v>0</v>
      </c>
      <c r="E25" s="60">
        <f t="shared" si="6"/>
        <v>1</v>
      </c>
      <c r="F25" s="79" t="s">
        <v>49</v>
      </c>
      <c r="G25" s="62">
        <v>120</v>
      </c>
      <c r="H25" s="63">
        <f t="shared" si="7"/>
        <v>120</v>
      </c>
      <c r="I25" s="64">
        <v>1</v>
      </c>
      <c r="J25" s="65" t="s">
        <v>50</v>
      </c>
      <c r="K25" s="66">
        <v>50</v>
      </c>
      <c r="L25" s="67">
        <v>1</v>
      </c>
      <c r="M25" s="64">
        <f t="shared" si="8"/>
        <v>1</v>
      </c>
      <c r="N25" s="68">
        <f t="shared" si="9"/>
        <v>50</v>
      </c>
      <c r="O25" s="69">
        <f t="shared" si="10"/>
        <v>170</v>
      </c>
      <c r="P25" s="70">
        <f t="shared" si="11"/>
        <v>170</v>
      </c>
      <c r="Q25" s="56"/>
      <c r="S25" s="38"/>
    </row>
    <row r="26" spans="1:19" ht="47.25">
      <c r="A26" s="5">
        <f>IF(C26=0,"",1+MAX(A$9:A25))</f>
        <v>13</v>
      </c>
      <c r="B26" s="81" t="s">
        <v>54</v>
      </c>
      <c r="C26" s="79">
        <v>1</v>
      </c>
      <c r="D26" s="59">
        <v>0</v>
      </c>
      <c r="E26" s="60">
        <f t="shared" si="6"/>
        <v>1</v>
      </c>
      <c r="F26" s="79" t="s">
        <v>49</v>
      </c>
      <c r="G26" s="62">
        <v>120</v>
      </c>
      <c r="H26" s="63">
        <f t="shared" si="7"/>
        <v>120</v>
      </c>
      <c r="I26" s="64">
        <v>1</v>
      </c>
      <c r="J26" s="65" t="s">
        <v>50</v>
      </c>
      <c r="K26" s="66">
        <v>50</v>
      </c>
      <c r="L26" s="67">
        <v>1</v>
      </c>
      <c r="M26" s="64">
        <f t="shared" si="8"/>
        <v>1</v>
      </c>
      <c r="N26" s="68">
        <f t="shared" si="9"/>
        <v>50</v>
      </c>
      <c r="O26" s="69">
        <f t="shared" si="10"/>
        <v>170</v>
      </c>
      <c r="P26" s="70">
        <f t="shared" si="11"/>
        <v>170</v>
      </c>
      <c r="Q26" s="56"/>
      <c r="S26" s="38"/>
    </row>
    <row r="27" spans="1:19" ht="47.25">
      <c r="A27" s="5">
        <f>IF(C27=0,"",1+MAX(A$9:A26))</f>
        <v>14</v>
      </c>
      <c r="B27" s="81" t="s">
        <v>55</v>
      </c>
      <c r="C27" s="79">
        <v>3</v>
      </c>
      <c r="D27" s="59">
        <v>0</v>
      </c>
      <c r="E27" s="60">
        <f t="shared" si="6"/>
        <v>3</v>
      </c>
      <c r="F27" s="79" t="s">
        <v>49</v>
      </c>
      <c r="G27" s="62">
        <v>120</v>
      </c>
      <c r="H27" s="63">
        <f t="shared" si="7"/>
        <v>360</v>
      </c>
      <c r="I27" s="64">
        <v>1</v>
      </c>
      <c r="J27" s="65" t="s">
        <v>50</v>
      </c>
      <c r="K27" s="66">
        <v>50</v>
      </c>
      <c r="L27" s="67">
        <v>1</v>
      </c>
      <c r="M27" s="64">
        <f t="shared" si="8"/>
        <v>3</v>
      </c>
      <c r="N27" s="68">
        <f t="shared" si="9"/>
        <v>150</v>
      </c>
      <c r="O27" s="69">
        <f t="shared" si="10"/>
        <v>170</v>
      </c>
      <c r="P27" s="70">
        <f t="shared" si="11"/>
        <v>510</v>
      </c>
      <c r="Q27" s="56"/>
      <c r="S27" s="38"/>
    </row>
    <row r="28" spans="1:19" ht="47.25">
      <c r="A28" s="5">
        <f>IF(C28=0,"",1+MAX(A$9:A27))</f>
        <v>15</v>
      </c>
      <c r="B28" s="81" t="s">
        <v>56</v>
      </c>
      <c r="C28" s="79">
        <v>2</v>
      </c>
      <c r="D28" s="59">
        <v>0</v>
      </c>
      <c r="E28" s="60">
        <f t="shared" si="6"/>
        <v>2</v>
      </c>
      <c r="F28" s="79" t="s">
        <v>49</v>
      </c>
      <c r="G28" s="62">
        <v>120</v>
      </c>
      <c r="H28" s="63">
        <f t="shared" si="7"/>
        <v>240</v>
      </c>
      <c r="I28" s="64">
        <v>1</v>
      </c>
      <c r="J28" s="65" t="s">
        <v>50</v>
      </c>
      <c r="K28" s="66">
        <v>50</v>
      </c>
      <c r="L28" s="67">
        <v>1</v>
      </c>
      <c r="M28" s="64">
        <f t="shared" si="8"/>
        <v>2</v>
      </c>
      <c r="N28" s="68">
        <f t="shared" si="9"/>
        <v>100</v>
      </c>
      <c r="O28" s="69">
        <f t="shared" si="10"/>
        <v>170</v>
      </c>
      <c r="P28" s="70">
        <f t="shared" si="11"/>
        <v>340</v>
      </c>
      <c r="Q28" s="56"/>
      <c r="S28" s="38"/>
    </row>
    <row r="29" spans="1:19" ht="47.25">
      <c r="A29" s="5">
        <f>IF(C29=0,"",1+MAX(A$9:A28))</f>
        <v>16</v>
      </c>
      <c r="B29" s="81" t="s">
        <v>57</v>
      </c>
      <c r="C29" s="79">
        <v>1</v>
      </c>
      <c r="D29" s="59">
        <v>0</v>
      </c>
      <c r="E29" s="60">
        <f t="shared" si="6"/>
        <v>1</v>
      </c>
      <c r="F29" s="79" t="s">
        <v>49</v>
      </c>
      <c r="G29" s="62">
        <v>120</v>
      </c>
      <c r="H29" s="63">
        <f t="shared" si="7"/>
        <v>120</v>
      </c>
      <c r="I29" s="64">
        <v>1</v>
      </c>
      <c r="J29" s="65" t="s">
        <v>50</v>
      </c>
      <c r="K29" s="66">
        <v>50</v>
      </c>
      <c r="L29" s="67">
        <v>1</v>
      </c>
      <c r="M29" s="64">
        <f t="shared" si="8"/>
        <v>1</v>
      </c>
      <c r="N29" s="68">
        <f t="shared" si="9"/>
        <v>50</v>
      </c>
      <c r="O29" s="69">
        <f t="shared" si="10"/>
        <v>170</v>
      </c>
      <c r="P29" s="70">
        <f t="shared" si="11"/>
        <v>170</v>
      </c>
      <c r="Q29" s="56"/>
      <c r="S29" s="38"/>
    </row>
    <row r="30" spans="1:19" ht="47.25">
      <c r="A30" s="5">
        <f>IF(C30=0,"",1+MAX(A$9:A29))</f>
        <v>17</v>
      </c>
      <c r="B30" s="81" t="s">
        <v>58</v>
      </c>
      <c r="C30" s="79">
        <v>2</v>
      </c>
      <c r="D30" s="59">
        <v>0</v>
      </c>
      <c r="E30" s="60">
        <f t="shared" si="6"/>
        <v>2</v>
      </c>
      <c r="F30" s="79" t="s">
        <v>49</v>
      </c>
      <c r="G30" s="62">
        <v>120</v>
      </c>
      <c r="H30" s="63">
        <f t="shared" si="7"/>
        <v>240</v>
      </c>
      <c r="I30" s="64">
        <v>1</v>
      </c>
      <c r="J30" s="65" t="s">
        <v>50</v>
      </c>
      <c r="K30" s="66">
        <v>50</v>
      </c>
      <c r="L30" s="67">
        <v>1</v>
      </c>
      <c r="M30" s="64">
        <f t="shared" si="8"/>
        <v>2</v>
      </c>
      <c r="N30" s="68">
        <f t="shared" si="9"/>
        <v>100</v>
      </c>
      <c r="O30" s="69">
        <f t="shared" si="10"/>
        <v>170</v>
      </c>
      <c r="P30" s="70">
        <f t="shared" si="11"/>
        <v>340</v>
      </c>
      <c r="Q30" s="56"/>
      <c r="S30" s="38"/>
    </row>
    <row r="31" spans="1:19" ht="47.25">
      <c r="A31" s="5">
        <f>IF(C31=0,"",1+MAX(A$9:A30))</f>
        <v>18</v>
      </c>
      <c r="B31" s="81" t="s">
        <v>59</v>
      </c>
      <c r="C31" s="79">
        <v>2</v>
      </c>
      <c r="D31" s="59">
        <v>0</v>
      </c>
      <c r="E31" s="60">
        <f t="shared" si="6"/>
        <v>2</v>
      </c>
      <c r="F31" s="79" t="s">
        <v>49</v>
      </c>
      <c r="G31" s="62">
        <v>120</v>
      </c>
      <c r="H31" s="63">
        <f t="shared" si="7"/>
        <v>240</v>
      </c>
      <c r="I31" s="64">
        <v>1</v>
      </c>
      <c r="J31" s="65" t="s">
        <v>50</v>
      </c>
      <c r="K31" s="66">
        <v>50</v>
      </c>
      <c r="L31" s="67">
        <v>1</v>
      </c>
      <c r="M31" s="64">
        <f t="shared" si="8"/>
        <v>2</v>
      </c>
      <c r="N31" s="68">
        <f t="shared" si="9"/>
        <v>100</v>
      </c>
      <c r="O31" s="69">
        <f t="shared" si="10"/>
        <v>170</v>
      </c>
      <c r="P31" s="70">
        <f t="shared" si="11"/>
        <v>340</v>
      </c>
      <c r="Q31" s="56"/>
      <c r="S31" s="38"/>
    </row>
    <row r="32" spans="1:19" ht="47.25">
      <c r="A32" s="5">
        <f>IF(C32=0,"",1+MAX(A$9:A31))</f>
        <v>19</v>
      </c>
      <c r="B32" s="81" t="s">
        <v>60</v>
      </c>
      <c r="C32" s="79">
        <v>1</v>
      </c>
      <c r="D32" s="59">
        <v>0</v>
      </c>
      <c r="E32" s="60">
        <f t="shared" si="6"/>
        <v>1</v>
      </c>
      <c r="F32" s="79" t="s">
        <v>49</v>
      </c>
      <c r="G32" s="62">
        <v>120</v>
      </c>
      <c r="H32" s="63">
        <f t="shared" si="7"/>
        <v>120</v>
      </c>
      <c r="I32" s="64">
        <v>1</v>
      </c>
      <c r="J32" s="65" t="s">
        <v>50</v>
      </c>
      <c r="K32" s="66">
        <v>50</v>
      </c>
      <c r="L32" s="67">
        <v>1</v>
      </c>
      <c r="M32" s="64">
        <f t="shared" si="8"/>
        <v>1</v>
      </c>
      <c r="N32" s="68">
        <f t="shared" si="9"/>
        <v>50</v>
      </c>
      <c r="O32" s="69">
        <f t="shared" si="10"/>
        <v>170</v>
      </c>
      <c r="P32" s="70">
        <f t="shared" si="11"/>
        <v>170</v>
      </c>
      <c r="Q32" s="56"/>
      <c r="S32" s="38"/>
    </row>
    <row r="33" spans="1:19" ht="47.25">
      <c r="A33" s="5">
        <f>IF(C33=0,"",1+MAX(A$9:A32))</f>
        <v>20</v>
      </c>
      <c r="B33" s="81" t="s">
        <v>61</v>
      </c>
      <c r="C33" s="79">
        <v>2</v>
      </c>
      <c r="D33" s="59">
        <v>0</v>
      </c>
      <c r="E33" s="60">
        <f t="shared" si="6"/>
        <v>2</v>
      </c>
      <c r="F33" s="79" t="s">
        <v>49</v>
      </c>
      <c r="G33" s="62">
        <v>120</v>
      </c>
      <c r="H33" s="63">
        <f t="shared" si="7"/>
        <v>240</v>
      </c>
      <c r="I33" s="64">
        <v>1</v>
      </c>
      <c r="J33" s="65" t="s">
        <v>50</v>
      </c>
      <c r="K33" s="66">
        <v>50</v>
      </c>
      <c r="L33" s="67">
        <v>1</v>
      </c>
      <c r="M33" s="64">
        <f t="shared" si="8"/>
        <v>2</v>
      </c>
      <c r="N33" s="68">
        <f t="shared" si="9"/>
        <v>100</v>
      </c>
      <c r="O33" s="69">
        <f t="shared" si="10"/>
        <v>170</v>
      </c>
      <c r="P33" s="70">
        <f t="shared" si="11"/>
        <v>340</v>
      </c>
      <c r="Q33" s="56"/>
      <c r="S33" s="38"/>
    </row>
    <row r="34" spans="1:19" ht="47.25">
      <c r="A34" s="5">
        <f>IF(C34=0,"",1+MAX(A$9:A33))</f>
        <v>21</v>
      </c>
      <c r="B34" s="81" t="s">
        <v>62</v>
      </c>
      <c r="C34" s="79">
        <v>1</v>
      </c>
      <c r="D34" s="59">
        <v>0</v>
      </c>
      <c r="E34" s="60">
        <f t="shared" si="6"/>
        <v>1</v>
      </c>
      <c r="F34" s="79" t="s">
        <v>49</v>
      </c>
      <c r="G34" s="62">
        <v>120</v>
      </c>
      <c r="H34" s="63">
        <f t="shared" si="7"/>
        <v>120</v>
      </c>
      <c r="I34" s="64">
        <v>1</v>
      </c>
      <c r="J34" s="65" t="s">
        <v>50</v>
      </c>
      <c r="K34" s="66">
        <v>50</v>
      </c>
      <c r="L34" s="67">
        <v>1</v>
      </c>
      <c r="M34" s="64">
        <f t="shared" si="8"/>
        <v>1</v>
      </c>
      <c r="N34" s="68">
        <f t="shared" si="9"/>
        <v>50</v>
      </c>
      <c r="O34" s="69">
        <f t="shared" si="10"/>
        <v>170</v>
      </c>
      <c r="P34" s="70">
        <f t="shared" si="11"/>
        <v>170</v>
      </c>
      <c r="Q34" s="56"/>
      <c r="S34" s="38"/>
    </row>
    <row r="35" spans="1:19" ht="47.25">
      <c r="A35" s="5">
        <f>IF(C35=0,"",1+MAX(A$9:A34))</f>
        <v>22</v>
      </c>
      <c r="B35" s="81" t="s">
        <v>63</v>
      </c>
      <c r="C35" s="79">
        <v>1</v>
      </c>
      <c r="D35" s="59">
        <v>0</v>
      </c>
      <c r="E35" s="60">
        <f t="shared" si="6"/>
        <v>1</v>
      </c>
      <c r="F35" s="79" t="s">
        <v>49</v>
      </c>
      <c r="G35" s="62">
        <v>120</v>
      </c>
      <c r="H35" s="63">
        <f t="shared" si="7"/>
        <v>120</v>
      </c>
      <c r="I35" s="64">
        <v>1</v>
      </c>
      <c r="J35" s="65" t="s">
        <v>50</v>
      </c>
      <c r="K35" s="66">
        <v>50</v>
      </c>
      <c r="L35" s="67">
        <v>1</v>
      </c>
      <c r="M35" s="64">
        <f t="shared" si="8"/>
        <v>1</v>
      </c>
      <c r="N35" s="68">
        <f t="shared" si="9"/>
        <v>50</v>
      </c>
      <c r="O35" s="69">
        <f t="shared" si="10"/>
        <v>170</v>
      </c>
      <c r="P35" s="70">
        <f t="shared" si="11"/>
        <v>170</v>
      </c>
      <c r="Q35" s="56"/>
      <c r="S35" s="38"/>
    </row>
    <row r="36" spans="1:19" ht="47.25">
      <c r="A36" s="5">
        <f>IF(C36=0,"",1+MAX(A$9:A35))</f>
        <v>23</v>
      </c>
      <c r="B36" s="81" t="s">
        <v>64</v>
      </c>
      <c r="C36" s="79">
        <v>3</v>
      </c>
      <c r="D36" s="59">
        <v>0</v>
      </c>
      <c r="E36" s="60">
        <f t="shared" si="6"/>
        <v>3</v>
      </c>
      <c r="F36" s="79" t="s">
        <v>49</v>
      </c>
      <c r="G36" s="62">
        <v>120</v>
      </c>
      <c r="H36" s="63">
        <f t="shared" si="7"/>
        <v>360</v>
      </c>
      <c r="I36" s="64">
        <v>1</v>
      </c>
      <c r="J36" s="65" t="s">
        <v>50</v>
      </c>
      <c r="K36" s="66">
        <v>50</v>
      </c>
      <c r="L36" s="67">
        <v>1</v>
      </c>
      <c r="M36" s="64">
        <f t="shared" si="8"/>
        <v>3</v>
      </c>
      <c r="N36" s="68">
        <f t="shared" si="9"/>
        <v>150</v>
      </c>
      <c r="O36" s="69">
        <f t="shared" si="10"/>
        <v>170</v>
      </c>
      <c r="P36" s="70">
        <f t="shared" si="11"/>
        <v>510</v>
      </c>
      <c r="Q36" s="56"/>
      <c r="S36" s="38"/>
    </row>
    <row r="37" spans="1:19" ht="47.25">
      <c r="A37" s="5">
        <f>IF(C37=0,"",1+MAX(A$9:A36))</f>
        <v>24</v>
      </c>
      <c r="B37" s="81" t="s">
        <v>65</v>
      </c>
      <c r="C37" s="79">
        <v>2</v>
      </c>
      <c r="D37" s="59">
        <v>0</v>
      </c>
      <c r="E37" s="60">
        <f t="shared" si="6"/>
        <v>2</v>
      </c>
      <c r="F37" s="79" t="s">
        <v>49</v>
      </c>
      <c r="G37" s="62">
        <v>120</v>
      </c>
      <c r="H37" s="63">
        <f t="shared" si="7"/>
        <v>240</v>
      </c>
      <c r="I37" s="64">
        <v>1</v>
      </c>
      <c r="J37" s="65" t="s">
        <v>50</v>
      </c>
      <c r="K37" s="66">
        <v>50</v>
      </c>
      <c r="L37" s="67">
        <v>1</v>
      </c>
      <c r="M37" s="64">
        <f t="shared" si="8"/>
        <v>2</v>
      </c>
      <c r="N37" s="68">
        <f t="shared" si="9"/>
        <v>100</v>
      </c>
      <c r="O37" s="69">
        <f t="shared" si="10"/>
        <v>170</v>
      </c>
      <c r="P37" s="70">
        <f t="shared" si="11"/>
        <v>340</v>
      </c>
      <c r="Q37" s="56"/>
      <c r="S37" s="38"/>
    </row>
    <row r="38" spans="1:19" ht="47.25">
      <c r="A38" s="5">
        <f>IF(C38=0,"",1+MAX(A$9:A37))</f>
        <v>25</v>
      </c>
      <c r="B38" s="81" t="s">
        <v>66</v>
      </c>
      <c r="C38" s="79">
        <v>1</v>
      </c>
      <c r="D38" s="59">
        <v>0</v>
      </c>
      <c r="E38" s="60">
        <f t="shared" si="6"/>
        <v>1</v>
      </c>
      <c r="F38" s="79" t="s">
        <v>49</v>
      </c>
      <c r="G38" s="62">
        <v>120</v>
      </c>
      <c r="H38" s="63">
        <f t="shared" si="7"/>
        <v>120</v>
      </c>
      <c r="I38" s="64">
        <v>1</v>
      </c>
      <c r="J38" s="65" t="s">
        <v>50</v>
      </c>
      <c r="K38" s="66">
        <v>50</v>
      </c>
      <c r="L38" s="67">
        <v>1</v>
      </c>
      <c r="M38" s="64">
        <f t="shared" si="8"/>
        <v>1</v>
      </c>
      <c r="N38" s="68">
        <f t="shared" si="9"/>
        <v>50</v>
      </c>
      <c r="O38" s="69">
        <f t="shared" si="10"/>
        <v>170</v>
      </c>
      <c r="P38" s="70">
        <f t="shared" si="11"/>
        <v>170</v>
      </c>
      <c r="Q38" s="56"/>
      <c r="S38" s="38"/>
    </row>
    <row r="39" spans="1:19" ht="48" thickBot="1">
      <c r="A39" s="142">
        <f>IF(C39=0,"",1+MAX(A$9:A38))</f>
        <v>26</v>
      </c>
      <c r="B39" s="143" t="s">
        <v>67</v>
      </c>
      <c r="C39" s="144">
        <v>1</v>
      </c>
      <c r="D39" s="145">
        <v>0</v>
      </c>
      <c r="E39" s="146">
        <f t="shared" si="6"/>
        <v>1</v>
      </c>
      <c r="F39" s="144" t="s">
        <v>49</v>
      </c>
      <c r="G39" s="147">
        <v>120</v>
      </c>
      <c r="H39" s="148">
        <f t="shared" si="7"/>
        <v>120</v>
      </c>
      <c r="I39" s="149">
        <v>1</v>
      </c>
      <c r="J39" s="150" t="s">
        <v>50</v>
      </c>
      <c r="K39" s="151">
        <v>50</v>
      </c>
      <c r="L39" s="152">
        <v>1</v>
      </c>
      <c r="M39" s="149">
        <f t="shared" si="8"/>
        <v>1</v>
      </c>
      <c r="N39" s="153">
        <f t="shared" si="9"/>
        <v>50</v>
      </c>
      <c r="O39" s="154">
        <f t="shared" si="10"/>
        <v>170</v>
      </c>
      <c r="P39" s="155">
        <f t="shared" si="11"/>
        <v>170</v>
      </c>
      <c r="Q39" s="156"/>
      <c r="S39" s="38"/>
    </row>
    <row r="40" spans="1:19">
      <c r="A40" s="46"/>
      <c r="B40" s="47"/>
      <c r="C40" s="96"/>
      <c r="D40" s="48"/>
      <c r="E40" s="50"/>
      <c r="F40" s="50"/>
      <c r="G40" s="50"/>
      <c r="H40" s="50"/>
      <c r="I40" s="50"/>
      <c r="J40" s="50"/>
      <c r="K40" s="50"/>
      <c r="L40" s="49"/>
      <c r="M40" s="50"/>
      <c r="N40" s="48"/>
      <c r="O40" s="50"/>
      <c r="P40" s="50"/>
      <c r="Q40" s="97"/>
      <c r="S40" s="38"/>
    </row>
    <row r="41" spans="1:19">
      <c r="A41" s="1"/>
      <c r="B41" s="98"/>
      <c r="C41" s="99"/>
      <c r="D41" s="100"/>
      <c r="E41" s="101"/>
      <c r="F41" s="101"/>
      <c r="G41" s="101"/>
      <c r="H41" s="101"/>
      <c r="I41" s="101"/>
      <c r="J41" s="102"/>
      <c r="K41" s="103" t="s">
        <v>6</v>
      </c>
      <c r="L41" s="103"/>
      <c r="M41" s="101"/>
      <c r="N41" s="102"/>
      <c r="O41" s="103"/>
      <c r="P41" s="103"/>
      <c r="Q41" s="39"/>
      <c r="S41" s="38"/>
    </row>
    <row r="42" spans="1:19">
      <c r="A42" s="1"/>
      <c r="B42" s="104"/>
      <c r="C42" s="99"/>
      <c r="D42" s="100"/>
      <c r="E42" s="101"/>
      <c r="F42" s="101"/>
      <c r="G42" s="101"/>
      <c r="H42" s="101"/>
      <c r="I42" s="101"/>
      <c r="J42" s="102"/>
      <c r="K42" s="105" t="s">
        <v>7</v>
      </c>
      <c r="L42" s="105"/>
      <c r="M42" s="101"/>
      <c r="N42" s="102"/>
      <c r="O42" s="105"/>
      <c r="P42" s="105"/>
      <c r="Q42" s="39"/>
      <c r="S42" s="38"/>
    </row>
    <row r="43" spans="1:19">
      <c r="A43" s="2"/>
      <c r="B43" s="98"/>
      <c r="C43" s="99"/>
      <c r="D43" s="99"/>
      <c r="E43" s="101"/>
      <c r="F43" s="101"/>
      <c r="G43" s="101"/>
      <c r="H43" s="101"/>
      <c r="I43" s="101"/>
      <c r="J43" s="102"/>
      <c r="K43" s="105" t="s">
        <v>8</v>
      </c>
      <c r="L43" s="105"/>
      <c r="M43" s="101"/>
      <c r="N43" s="102"/>
      <c r="O43" s="105"/>
      <c r="P43" s="105"/>
      <c r="Q43" s="39"/>
      <c r="S43" s="38"/>
    </row>
    <row r="44" spans="1:19">
      <c r="A44" s="3" t="s">
        <v>74</v>
      </c>
      <c r="B44" s="106"/>
      <c r="C44" s="99"/>
      <c r="D44" s="100"/>
      <c r="E44" s="101"/>
      <c r="F44" s="101"/>
      <c r="G44" s="101"/>
      <c r="H44" s="101"/>
      <c r="I44" s="101"/>
      <c r="J44" s="102"/>
      <c r="K44" s="105" t="s">
        <v>9</v>
      </c>
      <c r="L44" s="105"/>
      <c r="M44" s="101"/>
      <c r="N44" s="102"/>
      <c r="O44" s="105"/>
      <c r="P44" s="105"/>
      <c r="Q44" s="39"/>
      <c r="S44" s="38"/>
    </row>
    <row r="45" spans="1:19" ht="16.5" thickBot="1">
      <c r="A45" s="43"/>
      <c r="B45" s="44"/>
      <c r="C45" s="99"/>
      <c r="D45" s="107"/>
      <c r="E45" s="101"/>
      <c r="F45" s="101"/>
      <c r="G45" s="101"/>
      <c r="H45" s="101"/>
      <c r="I45" s="101"/>
      <c r="J45" s="102"/>
      <c r="K45" s="105" t="s">
        <v>0</v>
      </c>
      <c r="L45" s="108">
        <f ca="1">TODAY()</f>
        <v>46155</v>
      </c>
      <c r="M45" s="109"/>
      <c r="N45" s="102"/>
      <c r="O45" s="105"/>
      <c r="P45" s="108"/>
      <c r="Q45" s="39"/>
      <c r="S45" s="38"/>
    </row>
    <row r="46" spans="1:19" ht="39.950000000000003" customHeight="1" thickBot="1">
      <c r="A46" s="51" t="s">
        <v>10</v>
      </c>
      <c r="B46" s="52" t="s">
        <v>1</v>
      </c>
      <c r="C46" s="52" t="s">
        <v>11</v>
      </c>
      <c r="D46" s="52" t="s">
        <v>12</v>
      </c>
      <c r="E46" s="53" t="s">
        <v>13</v>
      </c>
      <c r="F46" s="52" t="s">
        <v>14</v>
      </c>
      <c r="G46" s="52" t="s">
        <v>24</v>
      </c>
      <c r="H46" s="53" t="s">
        <v>2</v>
      </c>
      <c r="I46" s="53" t="s">
        <v>41</v>
      </c>
      <c r="J46" s="53" t="s">
        <v>40</v>
      </c>
      <c r="K46" s="53" t="s">
        <v>36</v>
      </c>
      <c r="L46" s="54" t="s">
        <v>37</v>
      </c>
      <c r="M46" s="53" t="s">
        <v>38</v>
      </c>
      <c r="N46" s="53" t="s">
        <v>3</v>
      </c>
      <c r="O46" s="52" t="s">
        <v>15</v>
      </c>
      <c r="P46" s="52" t="s">
        <v>4</v>
      </c>
      <c r="Q46" s="55" t="s">
        <v>16</v>
      </c>
      <c r="S46" s="38"/>
    </row>
    <row r="47" spans="1:19" ht="47.25">
      <c r="A47" s="5">
        <f>IF(C47=0,"",1+MAX(A$9:A39))</f>
        <v>27</v>
      </c>
      <c r="B47" s="81" t="s">
        <v>68</v>
      </c>
      <c r="C47" s="79">
        <v>2</v>
      </c>
      <c r="D47" s="59">
        <v>0</v>
      </c>
      <c r="E47" s="60">
        <f t="shared" si="6"/>
        <v>2</v>
      </c>
      <c r="F47" s="79" t="s">
        <v>49</v>
      </c>
      <c r="G47" s="62">
        <v>120</v>
      </c>
      <c r="H47" s="63">
        <f t="shared" si="7"/>
        <v>240</v>
      </c>
      <c r="I47" s="64">
        <v>1</v>
      </c>
      <c r="J47" s="65" t="s">
        <v>50</v>
      </c>
      <c r="K47" s="66">
        <v>50</v>
      </c>
      <c r="L47" s="67">
        <v>1</v>
      </c>
      <c r="M47" s="64">
        <f t="shared" si="8"/>
        <v>2</v>
      </c>
      <c r="N47" s="68">
        <f t="shared" si="9"/>
        <v>100</v>
      </c>
      <c r="O47" s="69">
        <f t="shared" si="10"/>
        <v>170</v>
      </c>
      <c r="P47" s="70">
        <f t="shared" si="11"/>
        <v>340</v>
      </c>
      <c r="Q47" s="56"/>
      <c r="S47" s="38"/>
    </row>
    <row r="48" spans="1:19" ht="18.75">
      <c r="A48" s="5"/>
      <c r="B48" s="80" t="s">
        <v>70</v>
      </c>
      <c r="C48" s="79"/>
      <c r="D48" s="59"/>
      <c r="E48" s="60"/>
      <c r="F48" s="79"/>
      <c r="G48" s="62"/>
      <c r="H48" s="63"/>
      <c r="I48" s="64"/>
      <c r="J48" s="65"/>
      <c r="K48" s="66"/>
      <c r="L48" s="67"/>
      <c r="M48" s="64"/>
      <c r="N48" s="68"/>
      <c r="O48" s="69"/>
      <c r="P48" s="70"/>
      <c r="Q48" s="40"/>
      <c r="S48" s="38"/>
    </row>
    <row r="49" spans="1:19" ht="47.25">
      <c r="A49" s="5">
        <f>IF(C49=0,"",1+MAX(A$9:A47))</f>
        <v>28</v>
      </c>
      <c r="B49" s="81" t="s">
        <v>52</v>
      </c>
      <c r="C49" s="79">
        <v>2</v>
      </c>
      <c r="D49" s="59">
        <v>0</v>
      </c>
      <c r="E49" s="60">
        <f t="shared" ref="E49:E62" si="12">(1+D49)*C49</f>
        <v>2</v>
      </c>
      <c r="F49" s="79" t="s">
        <v>49</v>
      </c>
      <c r="G49" s="62">
        <v>120</v>
      </c>
      <c r="H49" s="63">
        <f t="shared" ref="H49:H62" si="13">G49*E49</f>
        <v>240</v>
      </c>
      <c r="I49" s="64">
        <v>1</v>
      </c>
      <c r="J49" s="65" t="s">
        <v>50</v>
      </c>
      <c r="K49" s="66">
        <v>50</v>
      </c>
      <c r="L49" s="67">
        <v>1</v>
      </c>
      <c r="M49" s="64">
        <f t="shared" ref="M49:M62" si="14">L49*E49</f>
        <v>2</v>
      </c>
      <c r="N49" s="68">
        <f t="shared" ref="N49:N62" si="15">M49*K49</f>
        <v>100</v>
      </c>
      <c r="O49" s="69">
        <f t="shared" ref="O49:O62" si="16">(H49+N49)/E49</f>
        <v>170</v>
      </c>
      <c r="P49" s="70">
        <f t="shared" ref="P49:P62" si="17">O49*E49</f>
        <v>340</v>
      </c>
      <c r="Q49" s="40"/>
      <c r="S49" s="38"/>
    </row>
    <row r="50" spans="1:19" ht="47.25">
      <c r="A50" s="5">
        <f>IF(C50=0,"",1+MAX(A$9:A49))</f>
        <v>29</v>
      </c>
      <c r="B50" s="81" t="s">
        <v>53</v>
      </c>
      <c r="C50" s="79">
        <v>3</v>
      </c>
      <c r="D50" s="59">
        <v>0</v>
      </c>
      <c r="E50" s="60">
        <f t="shared" si="12"/>
        <v>3</v>
      </c>
      <c r="F50" s="79" t="s">
        <v>49</v>
      </c>
      <c r="G50" s="62">
        <v>120</v>
      </c>
      <c r="H50" s="63">
        <f t="shared" si="13"/>
        <v>360</v>
      </c>
      <c r="I50" s="64">
        <v>1</v>
      </c>
      <c r="J50" s="65" t="s">
        <v>50</v>
      </c>
      <c r="K50" s="66">
        <v>50</v>
      </c>
      <c r="L50" s="67">
        <v>1</v>
      </c>
      <c r="M50" s="64">
        <f t="shared" si="14"/>
        <v>3</v>
      </c>
      <c r="N50" s="68">
        <f t="shared" si="15"/>
        <v>150</v>
      </c>
      <c r="O50" s="69">
        <f t="shared" si="16"/>
        <v>170</v>
      </c>
      <c r="P50" s="70">
        <f t="shared" si="17"/>
        <v>510</v>
      </c>
      <c r="Q50" s="40"/>
      <c r="S50" s="38"/>
    </row>
    <row r="51" spans="1:19" ht="47.25">
      <c r="A51" s="5">
        <f>IF(C51=0,"",1+MAX(A$9:A50))</f>
        <v>30</v>
      </c>
      <c r="B51" s="81" t="s">
        <v>54</v>
      </c>
      <c r="C51" s="79">
        <v>1</v>
      </c>
      <c r="D51" s="59">
        <v>0</v>
      </c>
      <c r="E51" s="60">
        <f t="shared" si="12"/>
        <v>1</v>
      </c>
      <c r="F51" s="79" t="s">
        <v>49</v>
      </c>
      <c r="G51" s="62">
        <v>120</v>
      </c>
      <c r="H51" s="63">
        <f t="shared" si="13"/>
        <v>120</v>
      </c>
      <c r="I51" s="64">
        <v>1</v>
      </c>
      <c r="J51" s="65" t="s">
        <v>50</v>
      </c>
      <c r="K51" s="66">
        <v>50</v>
      </c>
      <c r="L51" s="67">
        <v>1</v>
      </c>
      <c r="M51" s="64">
        <f t="shared" si="14"/>
        <v>1</v>
      </c>
      <c r="N51" s="68">
        <f t="shared" si="15"/>
        <v>50</v>
      </c>
      <c r="O51" s="69">
        <f t="shared" si="16"/>
        <v>170</v>
      </c>
      <c r="P51" s="70">
        <f t="shared" si="17"/>
        <v>170</v>
      </c>
      <c r="Q51" s="40"/>
      <c r="S51" s="38"/>
    </row>
    <row r="52" spans="1:19" ht="47.25">
      <c r="A52" s="5">
        <f>IF(C52=0,"",1+MAX(A$9:A51))</f>
        <v>31</v>
      </c>
      <c r="B52" s="81" t="s">
        <v>55</v>
      </c>
      <c r="C52" s="79">
        <v>1</v>
      </c>
      <c r="D52" s="59">
        <v>0</v>
      </c>
      <c r="E52" s="60">
        <f t="shared" si="12"/>
        <v>1</v>
      </c>
      <c r="F52" s="79" t="s">
        <v>49</v>
      </c>
      <c r="G52" s="62">
        <v>120</v>
      </c>
      <c r="H52" s="63">
        <f t="shared" si="13"/>
        <v>120</v>
      </c>
      <c r="I52" s="64">
        <v>1</v>
      </c>
      <c r="J52" s="65" t="s">
        <v>50</v>
      </c>
      <c r="K52" s="66">
        <v>50</v>
      </c>
      <c r="L52" s="67">
        <v>1</v>
      </c>
      <c r="M52" s="64">
        <f t="shared" si="14"/>
        <v>1</v>
      </c>
      <c r="N52" s="68">
        <f t="shared" si="15"/>
        <v>50</v>
      </c>
      <c r="O52" s="69">
        <f t="shared" si="16"/>
        <v>170</v>
      </c>
      <c r="P52" s="70">
        <f t="shared" si="17"/>
        <v>170</v>
      </c>
      <c r="Q52" s="40"/>
      <c r="S52" s="38"/>
    </row>
    <row r="53" spans="1:19" ht="47.25">
      <c r="A53" s="5">
        <f>IF(C53=0,"",1+MAX(A$9:A52))</f>
        <v>32</v>
      </c>
      <c r="B53" s="81" t="s">
        <v>59</v>
      </c>
      <c r="C53" s="79">
        <v>2</v>
      </c>
      <c r="D53" s="59">
        <v>0</v>
      </c>
      <c r="E53" s="60">
        <f t="shared" si="12"/>
        <v>2</v>
      </c>
      <c r="F53" s="79" t="s">
        <v>49</v>
      </c>
      <c r="G53" s="62">
        <v>120</v>
      </c>
      <c r="H53" s="63">
        <f t="shared" si="13"/>
        <v>240</v>
      </c>
      <c r="I53" s="64">
        <v>1</v>
      </c>
      <c r="J53" s="65" t="s">
        <v>50</v>
      </c>
      <c r="K53" s="66">
        <v>50</v>
      </c>
      <c r="L53" s="67">
        <v>1</v>
      </c>
      <c r="M53" s="64">
        <f t="shared" si="14"/>
        <v>2</v>
      </c>
      <c r="N53" s="68">
        <f t="shared" si="15"/>
        <v>100</v>
      </c>
      <c r="O53" s="69">
        <f t="shared" si="16"/>
        <v>170</v>
      </c>
      <c r="P53" s="70">
        <f t="shared" si="17"/>
        <v>340</v>
      </c>
      <c r="Q53" s="40"/>
      <c r="S53" s="38"/>
    </row>
    <row r="54" spans="1:19" ht="47.25">
      <c r="A54" s="5">
        <f>IF(C54=0,"",1+MAX(A$9:A53))</f>
        <v>33</v>
      </c>
      <c r="B54" s="81" t="s">
        <v>60</v>
      </c>
      <c r="C54" s="79">
        <v>3</v>
      </c>
      <c r="D54" s="59">
        <v>0</v>
      </c>
      <c r="E54" s="60">
        <f t="shared" si="12"/>
        <v>3</v>
      </c>
      <c r="F54" s="79" t="s">
        <v>49</v>
      </c>
      <c r="G54" s="62">
        <v>120</v>
      </c>
      <c r="H54" s="63">
        <f t="shared" si="13"/>
        <v>360</v>
      </c>
      <c r="I54" s="64">
        <v>1</v>
      </c>
      <c r="J54" s="65" t="s">
        <v>50</v>
      </c>
      <c r="K54" s="66">
        <v>50</v>
      </c>
      <c r="L54" s="67">
        <v>1</v>
      </c>
      <c r="M54" s="64">
        <f t="shared" si="14"/>
        <v>3</v>
      </c>
      <c r="N54" s="68">
        <f t="shared" si="15"/>
        <v>150</v>
      </c>
      <c r="O54" s="69">
        <f t="shared" si="16"/>
        <v>170</v>
      </c>
      <c r="P54" s="70">
        <f t="shared" si="17"/>
        <v>510</v>
      </c>
      <c r="Q54" s="40"/>
      <c r="S54" s="38"/>
    </row>
    <row r="55" spans="1:19" ht="47.25">
      <c r="A55" s="5">
        <f>IF(C55=0,"",1+MAX(A$9:A54))</f>
        <v>34</v>
      </c>
      <c r="B55" s="81" t="s">
        <v>61</v>
      </c>
      <c r="C55" s="79">
        <v>3</v>
      </c>
      <c r="D55" s="59">
        <v>0</v>
      </c>
      <c r="E55" s="60">
        <f t="shared" si="12"/>
        <v>3</v>
      </c>
      <c r="F55" s="79" t="s">
        <v>49</v>
      </c>
      <c r="G55" s="62">
        <v>120</v>
      </c>
      <c r="H55" s="63">
        <f t="shared" si="13"/>
        <v>360</v>
      </c>
      <c r="I55" s="64">
        <v>1</v>
      </c>
      <c r="J55" s="65" t="s">
        <v>50</v>
      </c>
      <c r="K55" s="66">
        <v>50</v>
      </c>
      <c r="L55" s="67">
        <v>1</v>
      </c>
      <c r="M55" s="64">
        <f t="shared" si="14"/>
        <v>3</v>
      </c>
      <c r="N55" s="68">
        <f t="shared" si="15"/>
        <v>150</v>
      </c>
      <c r="O55" s="69">
        <f t="shared" si="16"/>
        <v>170</v>
      </c>
      <c r="P55" s="70">
        <f t="shared" si="17"/>
        <v>510</v>
      </c>
      <c r="Q55" s="40"/>
      <c r="S55" s="38"/>
    </row>
    <row r="56" spans="1:19" ht="47.25">
      <c r="A56" s="5">
        <f>IF(C56=0,"",1+MAX(A$9:A55))</f>
        <v>35</v>
      </c>
      <c r="B56" s="81" t="s">
        <v>62</v>
      </c>
      <c r="C56" s="79">
        <v>1</v>
      </c>
      <c r="D56" s="59">
        <v>0</v>
      </c>
      <c r="E56" s="60">
        <f t="shared" si="12"/>
        <v>1</v>
      </c>
      <c r="F56" s="79" t="s">
        <v>49</v>
      </c>
      <c r="G56" s="62">
        <v>120</v>
      </c>
      <c r="H56" s="63">
        <f t="shared" si="13"/>
        <v>120</v>
      </c>
      <c r="I56" s="64">
        <v>1</v>
      </c>
      <c r="J56" s="65" t="s">
        <v>50</v>
      </c>
      <c r="K56" s="66">
        <v>50</v>
      </c>
      <c r="L56" s="67">
        <v>1</v>
      </c>
      <c r="M56" s="64">
        <f t="shared" si="14"/>
        <v>1</v>
      </c>
      <c r="N56" s="68">
        <f t="shared" si="15"/>
        <v>50</v>
      </c>
      <c r="O56" s="69">
        <f t="shared" si="16"/>
        <v>170</v>
      </c>
      <c r="P56" s="70">
        <f t="shared" si="17"/>
        <v>170</v>
      </c>
      <c r="Q56" s="40"/>
      <c r="S56" s="38"/>
    </row>
    <row r="57" spans="1:19" ht="47.25">
      <c r="A57" s="5">
        <f>IF(C57=0,"",1+MAX(A$9:A56))</f>
        <v>36</v>
      </c>
      <c r="B57" s="81" t="s">
        <v>63</v>
      </c>
      <c r="C57" s="79">
        <v>2</v>
      </c>
      <c r="D57" s="59">
        <v>0</v>
      </c>
      <c r="E57" s="60">
        <f t="shared" si="12"/>
        <v>2</v>
      </c>
      <c r="F57" s="79" t="s">
        <v>49</v>
      </c>
      <c r="G57" s="62">
        <v>120</v>
      </c>
      <c r="H57" s="63">
        <f t="shared" si="13"/>
        <v>240</v>
      </c>
      <c r="I57" s="64">
        <v>1</v>
      </c>
      <c r="J57" s="65" t="s">
        <v>50</v>
      </c>
      <c r="K57" s="66">
        <v>50</v>
      </c>
      <c r="L57" s="67">
        <v>1</v>
      </c>
      <c r="M57" s="64">
        <f t="shared" si="14"/>
        <v>2</v>
      </c>
      <c r="N57" s="68">
        <f t="shared" si="15"/>
        <v>100</v>
      </c>
      <c r="O57" s="69">
        <f t="shared" si="16"/>
        <v>170</v>
      </c>
      <c r="P57" s="70">
        <f t="shared" si="17"/>
        <v>340</v>
      </c>
      <c r="Q57" s="40"/>
      <c r="S57" s="38"/>
    </row>
    <row r="58" spans="1:19" ht="47.25">
      <c r="A58" s="5">
        <f>IF(C58=0,"",1+MAX(A$9:A57))</f>
        <v>37</v>
      </c>
      <c r="B58" s="81" t="s">
        <v>64</v>
      </c>
      <c r="C58" s="79">
        <v>2</v>
      </c>
      <c r="D58" s="59">
        <v>0</v>
      </c>
      <c r="E58" s="60">
        <f t="shared" si="12"/>
        <v>2</v>
      </c>
      <c r="F58" s="79" t="s">
        <v>49</v>
      </c>
      <c r="G58" s="62">
        <v>120</v>
      </c>
      <c r="H58" s="63">
        <f t="shared" si="13"/>
        <v>240</v>
      </c>
      <c r="I58" s="64">
        <v>1</v>
      </c>
      <c r="J58" s="65" t="s">
        <v>50</v>
      </c>
      <c r="K58" s="66">
        <v>50</v>
      </c>
      <c r="L58" s="67">
        <v>1</v>
      </c>
      <c r="M58" s="64">
        <f t="shared" si="14"/>
        <v>2</v>
      </c>
      <c r="N58" s="68">
        <f t="shared" si="15"/>
        <v>100</v>
      </c>
      <c r="O58" s="69">
        <f t="shared" si="16"/>
        <v>170</v>
      </c>
      <c r="P58" s="70">
        <f t="shared" si="17"/>
        <v>340</v>
      </c>
      <c r="Q58" s="40"/>
      <c r="S58" s="38"/>
    </row>
    <row r="59" spans="1:19" ht="47.25">
      <c r="A59" s="5">
        <f>IF(C59=0,"",1+MAX(A$9:A58))</f>
        <v>38</v>
      </c>
      <c r="B59" s="81" t="s">
        <v>65</v>
      </c>
      <c r="C59" s="79">
        <v>1</v>
      </c>
      <c r="D59" s="59">
        <v>0</v>
      </c>
      <c r="E59" s="60">
        <f t="shared" si="12"/>
        <v>1</v>
      </c>
      <c r="F59" s="79" t="s">
        <v>49</v>
      </c>
      <c r="G59" s="62">
        <v>120</v>
      </c>
      <c r="H59" s="63">
        <f t="shared" si="13"/>
        <v>120</v>
      </c>
      <c r="I59" s="64">
        <v>1</v>
      </c>
      <c r="J59" s="65" t="s">
        <v>50</v>
      </c>
      <c r="K59" s="66">
        <v>50</v>
      </c>
      <c r="L59" s="67">
        <v>1</v>
      </c>
      <c r="M59" s="64">
        <f t="shared" si="14"/>
        <v>1</v>
      </c>
      <c r="N59" s="68">
        <f t="shared" si="15"/>
        <v>50</v>
      </c>
      <c r="O59" s="69">
        <f t="shared" si="16"/>
        <v>170</v>
      </c>
      <c r="P59" s="70">
        <f t="shared" si="17"/>
        <v>170</v>
      </c>
      <c r="Q59" s="40"/>
      <c r="S59" s="38"/>
    </row>
    <row r="60" spans="1:19" ht="47.25">
      <c r="A60" s="5">
        <f>IF(C60=0,"",1+MAX(A$9:A59))</f>
        <v>39</v>
      </c>
      <c r="B60" s="81" t="s">
        <v>66</v>
      </c>
      <c r="C60" s="79">
        <v>2</v>
      </c>
      <c r="D60" s="59">
        <v>0</v>
      </c>
      <c r="E60" s="60">
        <f t="shared" si="12"/>
        <v>2</v>
      </c>
      <c r="F60" s="79" t="s">
        <v>49</v>
      </c>
      <c r="G60" s="62">
        <v>120</v>
      </c>
      <c r="H60" s="63">
        <f t="shared" si="13"/>
        <v>240</v>
      </c>
      <c r="I60" s="64">
        <v>1</v>
      </c>
      <c r="J60" s="65" t="s">
        <v>50</v>
      </c>
      <c r="K60" s="66">
        <v>50</v>
      </c>
      <c r="L60" s="67">
        <v>1</v>
      </c>
      <c r="M60" s="64">
        <f t="shared" si="14"/>
        <v>2</v>
      </c>
      <c r="N60" s="68">
        <f t="shared" si="15"/>
        <v>100</v>
      </c>
      <c r="O60" s="69">
        <f t="shared" si="16"/>
        <v>170</v>
      </c>
      <c r="P60" s="70">
        <f t="shared" si="17"/>
        <v>340</v>
      </c>
      <c r="Q60" s="40"/>
      <c r="S60" s="38"/>
    </row>
    <row r="61" spans="1:19" ht="47.25">
      <c r="A61" s="5">
        <f>IF(C61=0,"",1+MAX(A$9:A60))</f>
        <v>40</v>
      </c>
      <c r="B61" s="81" t="s">
        <v>67</v>
      </c>
      <c r="C61" s="79">
        <v>4</v>
      </c>
      <c r="D61" s="59">
        <v>0</v>
      </c>
      <c r="E61" s="60">
        <f t="shared" si="12"/>
        <v>4</v>
      </c>
      <c r="F61" s="79" t="s">
        <v>49</v>
      </c>
      <c r="G61" s="62">
        <v>120</v>
      </c>
      <c r="H61" s="63">
        <f t="shared" si="13"/>
        <v>480</v>
      </c>
      <c r="I61" s="64">
        <v>1</v>
      </c>
      <c r="J61" s="65" t="s">
        <v>50</v>
      </c>
      <c r="K61" s="66">
        <v>50</v>
      </c>
      <c r="L61" s="67">
        <v>1</v>
      </c>
      <c r="M61" s="64">
        <f t="shared" si="14"/>
        <v>4</v>
      </c>
      <c r="N61" s="68">
        <f t="shared" si="15"/>
        <v>200</v>
      </c>
      <c r="O61" s="69">
        <f t="shared" si="16"/>
        <v>170</v>
      </c>
      <c r="P61" s="70">
        <f t="shared" si="17"/>
        <v>680</v>
      </c>
      <c r="Q61" s="40"/>
      <c r="S61" s="38"/>
    </row>
    <row r="62" spans="1:19" ht="47.25">
      <c r="A62" s="5">
        <f>IF(C62=0,"",1+MAX(A$9:A61))</f>
        <v>41</v>
      </c>
      <c r="B62" s="81" t="s">
        <v>68</v>
      </c>
      <c r="C62" s="79">
        <v>10</v>
      </c>
      <c r="D62" s="59">
        <v>0</v>
      </c>
      <c r="E62" s="60">
        <f t="shared" si="12"/>
        <v>10</v>
      </c>
      <c r="F62" s="79" t="s">
        <v>49</v>
      </c>
      <c r="G62" s="62">
        <v>120</v>
      </c>
      <c r="H62" s="63">
        <f t="shared" si="13"/>
        <v>1200</v>
      </c>
      <c r="I62" s="64">
        <v>1</v>
      </c>
      <c r="J62" s="65" t="s">
        <v>50</v>
      </c>
      <c r="K62" s="66">
        <v>50</v>
      </c>
      <c r="L62" s="67">
        <v>1</v>
      </c>
      <c r="M62" s="64">
        <f t="shared" si="14"/>
        <v>10</v>
      </c>
      <c r="N62" s="68">
        <f t="shared" si="15"/>
        <v>500</v>
      </c>
      <c r="O62" s="69">
        <f t="shared" si="16"/>
        <v>170</v>
      </c>
      <c r="P62" s="70">
        <f t="shared" si="17"/>
        <v>1700</v>
      </c>
      <c r="Q62" s="40"/>
      <c r="S62" s="38"/>
    </row>
    <row r="63" spans="1:19" ht="18.75">
      <c r="A63" s="5"/>
      <c r="B63" s="80" t="s">
        <v>71</v>
      </c>
      <c r="C63" s="79"/>
      <c r="D63" s="59"/>
      <c r="E63" s="60"/>
      <c r="F63" s="79"/>
      <c r="G63" s="62"/>
      <c r="H63" s="63"/>
      <c r="I63" s="64"/>
      <c r="J63" s="65"/>
      <c r="K63" s="66"/>
      <c r="L63" s="67"/>
      <c r="M63" s="64"/>
      <c r="N63" s="68"/>
      <c r="O63" s="69"/>
      <c r="P63" s="70"/>
      <c r="Q63" s="40"/>
      <c r="S63" s="38"/>
    </row>
    <row r="64" spans="1:19" ht="47.25">
      <c r="A64" s="5">
        <f>IF(C64=0,"",1+MAX(A$9:A62))</f>
        <v>42</v>
      </c>
      <c r="B64" s="81" t="s">
        <v>52</v>
      </c>
      <c r="C64" s="79">
        <v>1</v>
      </c>
      <c r="D64" s="59">
        <v>0</v>
      </c>
      <c r="E64" s="60">
        <f t="shared" ref="E64:E85" si="18">(1+D64)*C64</f>
        <v>1</v>
      </c>
      <c r="F64" s="79" t="s">
        <v>49</v>
      </c>
      <c r="G64" s="62">
        <v>120</v>
      </c>
      <c r="H64" s="63">
        <f t="shared" ref="H64:H85" si="19">G64*E64</f>
        <v>120</v>
      </c>
      <c r="I64" s="64">
        <v>1</v>
      </c>
      <c r="J64" s="65" t="s">
        <v>50</v>
      </c>
      <c r="K64" s="66">
        <v>50</v>
      </c>
      <c r="L64" s="67">
        <v>1</v>
      </c>
      <c r="M64" s="64">
        <f t="shared" ref="M64:M85" si="20">L64*E64</f>
        <v>1</v>
      </c>
      <c r="N64" s="68">
        <f t="shared" ref="N64:N85" si="21">M64*K64</f>
        <v>50</v>
      </c>
      <c r="O64" s="69">
        <f t="shared" ref="O64:O85" si="22">(H64+N64)/E64</f>
        <v>170</v>
      </c>
      <c r="P64" s="70">
        <f t="shared" ref="P64:P85" si="23">O64*E64</f>
        <v>170</v>
      </c>
      <c r="Q64" s="40"/>
      <c r="S64" s="38"/>
    </row>
    <row r="65" spans="1:19" ht="47.25">
      <c r="A65" s="5">
        <f>IF(C65=0,"",1+MAX(A$9:A64))</f>
        <v>43</v>
      </c>
      <c r="B65" s="81" t="s">
        <v>53</v>
      </c>
      <c r="C65" s="79">
        <v>2</v>
      </c>
      <c r="D65" s="59">
        <v>0</v>
      </c>
      <c r="E65" s="60">
        <f t="shared" si="18"/>
        <v>2</v>
      </c>
      <c r="F65" s="79" t="s">
        <v>49</v>
      </c>
      <c r="G65" s="62">
        <v>120</v>
      </c>
      <c r="H65" s="63">
        <f t="shared" si="19"/>
        <v>240</v>
      </c>
      <c r="I65" s="64">
        <v>1</v>
      </c>
      <c r="J65" s="65" t="s">
        <v>50</v>
      </c>
      <c r="K65" s="66">
        <v>50</v>
      </c>
      <c r="L65" s="67">
        <v>1</v>
      </c>
      <c r="M65" s="64">
        <f t="shared" si="20"/>
        <v>2</v>
      </c>
      <c r="N65" s="68">
        <f t="shared" si="21"/>
        <v>100</v>
      </c>
      <c r="O65" s="69">
        <f t="shared" si="22"/>
        <v>170</v>
      </c>
      <c r="P65" s="70">
        <f t="shared" si="23"/>
        <v>340</v>
      </c>
      <c r="Q65" s="40"/>
      <c r="S65" s="38"/>
    </row>
    <row r="66" spans="1:19" ht="47.25">
      <c r="A66" s="5">
        <f>IF(C66=0,"",1+MAX(A$9:A65))</f>
        <v>44</v>
      </c>
      <c r="B66" s="81" t="s">
        <v>54</v>
      </c>
      <c r="C66" s="79">
        <v>4</v>
      </c>
      <c r="D66" s="59">
        <v>0</v>
      </c>
      <c r="E66" s="60">
        <f t="shared" si="18"/>
        <v>4</v>
      </c>
      <c r="F66" s="79" t="s">
        <v>49</v>
      </c>
      <c r="G66" s="62">
        <v>120</v>
      </c>
      <c r="H66" s="63">
        <f t="shared" si="19"/>
        <v>480</v>
      </c>
      <c r="I66" s="64">
        <v>1</v>
      </c>
      <c r="J66" s="65" t="s">
        <v>50</v>
      </c>
      <c r="K66" s="66">
        <v>50</v>
      </c>
      <c r="L66" s="67">
        <v>1</v>
      </c>
      <c r="M66" s="64">
        <f t="shared" si="20"/>
        <v>4</v>
      </c>
      <c r="N66" s="68">
        <f t="shared" si="21"/>
        <v>200</v>
      </c>
      <c r="O66" s="69">
        <f t="shared" si="22"/>
        <v>170</v>
      </c>
      <c r="P66" s="70">
        <f t="shared" si="23"/>
        <v>680</v>
      </c>
      <c r="Q66" s="40"/>
      <c r="S66" s="38"/>
    </row>
    <row r="67" spans="1:19" ht="47.25">
      <c r="A67" s="5">
        <f>IF(C67=0,"",1+MAX(A$9:A66))</f>
        <v>45</v>
      </c>
      <c r="B67" s="81" t="s">
        <v>55</v>
      </c>
      <c r="C67" s="79">
        <v>2</v>
      </c>
      <c r="D67" s="59">
        <v>0</v>
      </c>
      <c r="E67" s="60">
        <f t="shared" si="18"/>
        <v>2</v>
      </c>
      <c r="F67" s="79" t="s">
        <v>49</v>
      </c>
      <c r="G67" s="62">
        <v>120</v>
      </c>
      <c r="H67" s="63">
        <f t="shared" si="19"/>
        <v>240</v>
      </c>
      <c r="I67" s="64">
        <v>1</v>
      </c>
      <c r="J67" s="65" t="s">
        <v>50</v>
      </c>
      <c r="K67" s="66">
        <v>50</v>
      </c>
      <c r="L67" s="67">
        <v>1</v>
      </c>
      <c r="M67" s="64">
        <f t="shared" si="20"/>
        <v>2</v>
      </c>
      <c r="N67" s="68">
        <f t="shared" si="21"/>
        <v>100</v>
      </c>
      <c r="O67" s="69">
        <f t="shared" si="22"/>
        <v>170</v>
      </c>
      <c r="P67" s="70">
        <f t="shared" si="23"/>
        <v>340</v>
      </c>
      <c r="Q67" s="40"/>
      <c r="S67" s="38"/>
    </row>
    <row r="68" spans="1:19" ht="48" thickBot="1">
      <c r="A68" s="142">
        <f>IF(C68=0,"",1+MAX(A$9:A67))</f>
        <v>46</v>
      </c>
      <c r="B68" s="143" t="s">
        <v>56</v>
      </c>
      <c r="C68" s="144">
        <v>3</v>
      </c>
      <c r="D68" s="145">
        <v>0</v>
      </c>
      <c r="E68" s="146">
        <f t="shared" si="18"/>
        <v>3</v>
      </c>
      <c r="F68" s="144" t="s">
        <v>49</v>
      </c>
      <c r="G68" s="147">
        <v>120</v>
      </c>
      <c r="H68" s="148">
        <f t="shared" si="19"/>
        <v>360</v>
      </c>
      <c r="I68" s="149">
        <v>1</v>
      </c>
      <c r="J68" s="150" t="s">
        <v>50</v>
      </c>
      <c r="K68" s="151">
        <v>50</v>
      </c>
      <c r="L68" s="152">
        <v>1</v>
      </c>
      <c r="M68" s="149">
        <f t="shared" si="20"/>
        <v>3</v>
      </c>
      <c r="N68" s="153">
        <f t="shared" si="21"/>
        <v>150</v>
      </c>
      <c r="O68" s="154">
        <f t="shared" si="22"/>
        <v>170</v>
      </c>
      <c r="P68" s="155">
        <f t="shared" si="23"/>
        <v>510</v>
      </c>
      <c r="Q68" s="157"/>
      <c r="S68" s="38"/>
    </row>
    <row r="69" spans="1:19">
      <c r="A69" s="46"/>
      <c r="B69" s="47"/>
      <c r="C69" s="96"/>
      <c r="D69" s="48"/>
      <c r="E69" s="50"/>
      <c r="F69" s="50"/>
      <c r="G69" s="50"/>
      <c r="H69" s="50"/>
      <c r="I69" s="50"/>
      <c r="J69" s="50"/>
      <c r="K69" s="50"/>
      <c r="L69" s="49"/>
      <c r="M69" s="50"/>
      <c r="N69" s="48"/>
      <c r="O69" s="50"/>
      <c r="P69" s="50"/>
      <c r="Q69" s="97"/>
      <c r="S69" s="38"/>
    </row>
    <row r="70" spans="1:19">
      <c r="A70" s="1"/>
      <c r="B70" s="98"/>
      <c r="C70" s="99"/>
      <c r="D70" s="100"/>
      <c r="E70" s="101"/>
      <c r="F70" s="101"/>
      <c r="G70" s="101"/>
      <c r="H70" s="101"/>
      <c r="I70" s="101"/>
      <c r="J70" s="102"/>
      <c r="K70" s="103" t="s">
        <v>6</v>
      </c>
      <c r="L70" s="103"/>
      <c r="M70" s="101"/>
      <c r="N70" s="102"/>
      <c r="O70" s="103"/>
      <c r="P70" s="103"/>
      <c r="Q70" s="39"/>
      <c r="S70" s="38"/>
    </row>
    <row r="71" spans="1:19">
      <c r="A71" s="1"/>
      <c r="B71" s="104"/>
      <c r="C71" s="99"/>
      <c r="D71" s="100"/>
      <c r="E71" s="101"/>
      <c r="F71" s="101"/>
      <c r="G71" s="101"/>
      <c r="H71" s="101"/>
      <c r="I71" s="101"/>
      <c r="J71" s="102"/>
      <c r="K71" s="105" t="s">
        <v>7</v>
      </c>
      <c r="L71" s="105"/>
      <c r="M71" s="101"/>
      <c r="N71" s="102"/>
      <c r="O71" s="105"/>
      <c r="P71" s="105"/>
      <c r="Q71" s="39"/>
      <c r="S71" s="38"/>
    </row>
    <row r="72" spans="1:19">
      <c r="A72" s="2"/>
      <c r="B72" s="98"/>
      <c r="C72" s="99"/>
      <c r="D72" s="99"/>
      <c r="E72" s="101"/>
      <c r="F72" s="101"/>
      <c r="G72" s="101"/>
      <c r="H72" s="101"/>
      <c r="I72" s="101"/>
      <c r="J72" s="102"/>
      <c r="K72" s="105" t="s">
        <v>8</v>
      </c>
      <c r="L72" s="105"/>
      <c r="M72" s="101"/>
      <c r="N72" s="102"/>
      <c r="O72" s="105"/>
      <c r="P72" s="105"/>
      <c r="Q72" s="39"/>
      <c r="S72" s="38"/>
    </row>
    <row r="73" spans="1:19">
      <c r="A73" s="3" t="s">
        <v>74</v>
      </c>
      <c r="B73" s="106"/>
      <c r="C73" s="99"/>
      <c r="D73" s="100"/>
      <c r="E73" s="101"/>
      <c r="F73" s="101"/>
      <c r="G73" s="101"/>
      <c r="H73" s="101"/>
      <c r="I73" s="101"/>
      <c r="J73" s="102"/>
      <c r="K73" s="105" t="s">
        <v>9</v>
      </c>
      <c r="L73" s="105"/>
      <c r="M73" s="101"/>
      <c r="N73" s="102"/>
      <c r="O73" s="105"/>
      <c r="P73" s="105"/>
      <c r="Q73" s="39"/>
      <c r="S73" s="38"/>
    </row>
    <row r="74" spans="1:19" ht="16.5" thickBot="1">
      <c r="A74" s="43"/>
      <c r="B74" s="44"/>
      <c r="C74" s="99"/>
      <c r="D74" s="107"/>
      <c r="E74" s="101"/>
      <c r="F74" s="101"/>
      <c r="G74" s="101"/>
      <c r="H74" s="101"/>
      <c r="I74" s="101"/>
      <c r="J74" s="102"/>
      <c r="K74" s="105" t="s">
        <v>0</v>
      </c>
      <c r="L74" s="108">
        <f ca="1">TODAY()</f>
        <v>46155</v>
      </c>
      <c r="M74" s="109"/>
      <c r="N74" s="102"/>
      <c r="O74" s="105"/>
      <c r="P74" s="108"/>
      <c r="Q74" s="39"/>
      <c r="S74" s="38"/>
    </row>
    <row r="75" spans="1:19" ht="39.950000000000003" customHeight="1" thickBot="1">
      <c r="A75" s="51" t="s">
        <v>10</v>
      </c>
      <c r="B75" s="52" t="s">
        <v>1</v>
      </c>
      <c r="C75" s="52" t="s">
        <v>11</v>
      </c>
      <c r="D75" s="52" t="s">
        <v>12</v>
      </c>
      <c r="E75" s="53" t="s">
        <v>13</v>
      </c>
      <c r="F75" s="52" t="s">
        <v>14</v>
      </c>
      <c r="G75" s="52" t="s">
        <v>24</v>
      </c>
      <c r="H75" s="53" t="s">
        <v>2</v>
      </c>
      <c r="I75" s="53" t="s">
        <v>41</v>
      </c>
      <c r="J75" s="53" t="s">
        <v>40</v>
      </c>
      <c r="K75" s="53" t="s">
        <v>36</v>
      </c>
      <c r="L75" s="54" t="s">
        <v>37</v>
      </c>
      <c r="M75" s="53" t="s">
        <v>38</v>
      </c>
      <c r="N75" s="53" t="s">
        <v>3</v>
      </c>
      <c r="O75" s="52" t="s">
        <v>15</v>
      </c>
      <c r="P75" s="52" t="s">
        <v>4</v>
      </c>
      <c r="Q75" s="55" t="s">
        <v>16</v>
      </c>
      <c r="S75" s="38"/>
    </row>
    <row r="76" spans="1:19" ht="47.25">
      <c r="A76" s="5">
        <f>IF(C76=0,"",1+MAX(A$9:A68))</f>
        <v>47</v>
      </c>
      <c r="B76" s="81" t="s">
        <v>57</v>
      </c>
      <c r="C76" s="79">
        <v>1</v>
      </c>
      <c r="D76" s="59">
        <v>0</v>
      </c>
      <c r="E76" s="60">
        <f t="shared" si="18"/>
        <v>1</v>
      </c>
      <c r="F76" s="79" t="s">
        <v>49</v>
      </c>
      <c r="G76" s="62">
        <v>120</v>
      </c>
      <c r="H76" s="63">
        <f t="shared" si="19"/>
        <v>120</v>
      </c>
      <c r="I76" s="64">
        <v>1</v>
      </c>
      <c r="J76" s="65" t="s">
        <v>50</v>
      </c>
      <c r="K76" s="66">
        <v>50</v>
      </c>
      <c r="L76" s="67">
        <v>1</v>
      </c>
      <c r="M76" s="64">
        <f t="shared" si="20"/>
        <v>1</v>
      </c>
      <c r="N76" s="68">
        <f t="shared" si="21"/>
        <v>50</v>
      </c>
      <c r="O76" s="69">
        <f t="shared" si="22"/>
        <v>170</v>
      </c>
      <c r="P76" s="70">
        <f t="shared" si="23"/>
        <v>170</v>
      </c>
      <c r="Q76" s="40"/>
      <c r="S76" s="38"/>
    </row>
    <row r="77" spans="1:19" ht="47.25">
      <c r="A77" s="5">
        <f>IF(C77=0,"",1+MAX(A$9:A76))</f>
        <v>48</v>
      </c>
      <c r="B77" s="81" t="s">
        <v>58</v>
      </c>
      <c r="C77" s="79">
        <v>4</v>
      </c>
      <c r="D77" s="59">
        <v>0</v>
      </c>
      <c r="E77" s="60">
        <f t="shared" si="18"/>
        <v>4</v>
      </c>
      <c r="F77" s="79" t="s">
        <v>49</v>
      </c>
      <c r="G77" s="62">
        <v>120</v>
      </c>
      <c r="H77" s="63">
        <f t="shared" si="19"/>
        <v>480</v>
      </c>
      <c r="I77" s="64">
        <v>1</v>
      </c>
      <c r="J77" s="65" t="s">
        <v>50</v>
      </c>
      <c r="K77" s="66">
        <v>50</v>
      </c>
      <c r="L77" s="67">
        <v>1</v>
      </c>
      <c r="M77" s="64">
        <f t="shared" si="20"/>
        <v>4</v>
      </c>
      <c r="N77" s="68">
        <f t="shared" si="21"/>
        <v>200</v>
      </c>
      <c r="O77" s="69">
        <f t="shared" si="22"/>
        <v>170</v>
      </c>
      <c r="P77" s="70">
        <f t="shared" si="23"/>
        <v>680</v>
      </c>
      <c r="Q77" s="40"/>
      <c r="S77" s="38"/>
    </row>
    <row r="78" spans="1:19" ht="47.25">
      <c r="A78" s="5">
        <f>IF(C78=0,"",1+MAX(A$9:A77))</f>
        <v>49</v>
      </c>
      <c r="B78" s="81" t="s">
        <v>59</v>
      </c>
      <c r="C78" s="79">
        <v>2</v>
      </c>
      <c r="D78" s="59">
        <v>0</v>
      </c>
      <c r="E78" s="60">
        <f t="shared" si="18"/>
        <v>2</v>
      </c>
      <c r="F78" s="79" t="s">
        <v>49</v>
      </c>
      <c r="G78" s="62">
        <v>120</v>
      </c>
      <c r="H78" s="63">
        <f t="shared" si="19"/>
        <v>240</v>
      </c>
      <c r="I78" s="64">
        <v>1</v>
      </c>
      <c r="J78" s="65" t="s">
        <v>50</v>
      </c>
      <c r="K78" s="66">
        <v>50</v>
      </c>
      <c r="L78" s="67">
        <v>1</v>
      </c>
      <c r="M78" s="64">
        <f t="shared" si="20"/>
        <v>2</v>
      </c>
      <c r="N78" s="68">
        <f t="shared" si="21"/>
        <v>100</v>
      </c>
      <c r="O78" s="69">
        <f t="shared" si="22"/>
        <v>170</v>
      </c>
      <c r="P78" s="70">
        <f t="shared" si="23"/>
        <v>340</v>
      </c>
      <c r="Q78" s="40"/>
      <c r="S78" s="38"/>
    </row>
    <row r="79" spans="1:19" ht="47.25">
      <c r="A79" s="5">
        <f>IF(C79=0,"",1+MAX(A$9:A78))</f>
        <v>50</v>
      </c>
      <c r="B79" s="81" t="s">
        <v>60</v>
      </c>
      <c r="C79" s="79">
        <v>3</v>
      </c>
      <c r="D79" s="59">
        <v>0</v>
      </c>
      <c r="E79" s="60">
        <f t="shared" si="18"/>
        <v>3</v>
      </c>
      <c r="F79" s="79" t="s">
        <v>49</v>
      </c>
      <c r="G79" s="62">
        <v>120</v>
      </c>
      <c r="H79" s="63">
        <f t="shared" si="19"/>
        <v>360</v>
      </c>
      <c r="I79" s="64">
        <v>1</v>
      </c>
      <c r="J79" s="65" t="s">
        <v>50</v>
      </c>
      <c r="K79" s="66">
        <v>50</v>
      </c>
      <c r="L79" s="67">
        <v>1</v>
      </c>
      <c r="M79" s="64">
        <f t="shared" si="20"/>
        <v>3</v>
      </c>
      <c r="N79" s="68">
        <f t="shared" si="21"/>
        <v>150</v>
      </c>
      <c r="O79" s="69">
        <f t="shared" si="22"/>
        <v>170</v>
      </c>
      <c r="P79" s="70">
        <f t="shared" si="23"/>
        <v>510</v>
      </c>
      <c r="Q79" s="40"/>
      <c r="S79" s="38"/>
    </row>
    <row r="80" spans="1:19" ht="47.25">
      <c r="A80" s="5">
        <f>IF(C80=0,"",1+MAX(A$9:A79))</f>
        <v>51</v>
      </c>
      <c r="B80" s="81" t="s">
        <v>61</v>
      </c>
      <c r="C80" s="79">
        <v>2</v>
      </c>
      <c r="D80" s="59">
        <v>0</v>
      </c>
      <c r="E80" s="60">
        <f t="shared" si="18"/>
        <v>2</v>
      </c>
      <c r="F80" s="79" t="s">
        <v>49</v>
      </c>
      <c r="G80" s="62">
        <v>120</v>
      </c>
      <c r="H80" s="63">
        <f t="shared" si="19"/>
        <v>240</v>
      </c>
      <c r="I80" s="64">
        <v>1</v>
      </c>
      <c r="J80" s="65" t="s">
        <v>50</v>
      </c>
      <c r="K80" s="66">
        <v>50</v>
      </c>
      <c r="L80" s="67">
        <v>1</v>
      </c>
      <c r="M80" s="64">
        <f t="shared" si="20"/>
        <v>2</v>
      </c>
      <c r="N80" s="68">
        <f t="shared" si="21"/>
        <v>100</v>
      </c>
      <c r="O80" s="69">
        <f t="shared" si="22"/>
        <v>170</v>
      </c>
      <c r="P80" s="70">
        <f t="shared" si="23"/>
        <v>340</v>
      </c>
      <c r="Q80" s="40"/>
      <c r="S80" s="38"/>
    </row>
    <row r="81" spans="1:19" ht="47.25">
      <c r="A81" s="5">
        <f>IF(C81=0,"",1+MAX(A$9:A80))</f>
        <v>52</v>
      </c>
      <c r="B81" s="81" t="s">
        <v>62</v>
      </c>
      <c r="C81" s="79">
        <v>1</v>
      </c>
      <c r="D81" s="59">
        <v>0</v>
      </c>
      <c r="E81" s="60">
        <f t="shared" si="18"/>
        <v>1</v>
      </c>
      <c r="F81" s="79" t="s">
        <v>49</v>
      </c>
      <c r="G81" s="62">
        <v>120</v>
      </c>
      <c r="H81" s="63">
        <f t="shared" si="19"/>
        <v>120</v>
      </c>
      <c r="I81" s="64">
        <v>1</v>
      </c>
      <c r="J81" s="65" t="s">
        <v>50</v>
      </c>
      <c r="K81" s="66">
        <v>50</v>
      </c>
      <c r="L81" s="67">
        <v>1</v>
      </c>
      <c r="M81" s="64">
        <f t="shared" si="20"/>
        <v>1</v>
      </c>
      <c r="N81" s="68">
        <f t="shared" si="21"/>
        <v>50</v>
      </c>
      <c r="O81" s="69">
        <f t="shared" si="22"/>
        <v>170</v>
      </c>
      <c r="P81" s="70">
        <f t="shared" si="23"/>
        <v>170</v>
      </c>
      <c r="Q81" s="40"/>
      <c r="S81" s="38"/>
    </row>
    <row r="82" spans="1:19" ht="47.25">
      <c r="A82" s="5">
        <f>IF(C82=0,"",1+MAX(A$9:A81))</f>
        <v>53</v>
      </c>
      <c r="B82" s="81" t="s">
        <v>65</v>
      </c>
      <c r="C82" s="79">
        <v>1</v>
      </c>
      <c r="D82" s="59">
        <v>0</v>
      </c>
      <c r="E82" s="60">
        <f t="shared" si="18"/>
        <v>1</v>
      </c>
      <c r="F82" s="79" t="s">
        <v>49</v>
      </c>
      <c r="G82" s="62">
        <v>120</v>
      </c>
      <c r="H82" s="63">
        <f t="shared" si="19"/>
        <v>120</v>
      </c>
      <c r="I82" s="64">
        <v>1</v>
      </c>
      <c r="J82" s="65" t="s">
        <v>50</v>
      </c>
      <c r="K82" s="66">
        <v>50</v>
      </c>
      <c r="L82" s="67">
        <v>1</v>
      </c>
      <c r="M82" s="64">
        <f t="shared" si="20"/>
        <v>1</v>
      </c>
      <c r="N82" s="68">
        <f t="shared" si="21"/>
        <v>50</v>
      </c>
      <c r="O82" s="69">
        <f t="shared" si="22"/>
        <v>170</v>
      </c>
      <c r="P82" s="70">
        <f t="shared" si="23"/>
        <v>170</v>
      </c>
      <c r="Q82" s="40"/>
      <c r="S82" s="38"/>
    </row>
    <row r="83" spans="1:19" ht="47.25">
      <c r="A83" s="5">
        <f>IF(C83=0,"",1+MAX(A$9:A82))</f>
        <v>54</v>
      </c>
      <c r="B83" s="81" t="s">
        <v>66</v>
      </c>
      <c r="C83" s="79">
        <v>1</v>
      </c>
      <c r="D83" s="59">
        <v>0</v>
      </c>
      <c r="E83" s="60">
        <f t="shared" si="18"/>
        <v>1</v>
      </c>
      <c r="F83" s="79" t="s">
        <v>49</v>
      </c>
      <c r="G83" s="62">
        <v>120</v>
      </c>
      <c r="H83" s="63">
        <f t="shared" si="19"/>
        <v>120</v>
      </c>
      <c r="I83" s="64">
        <v>1</v>
      </c>
      <c r="J83" s="65" t="s">
        <v>50</v>
      </c>
      <c r="K83" s="66">
        <v>50</v>
      </c>
      <c r="L83" s="67">
        <v>1</v>
      </c>
      <c r="M83" s="64">
        <f t="shared" si="20"/>
        <v>1</v>
      </c>
      <c r="N83" s="68">
        <f t="shared" si="21"/>
        <v>50</v>
      </c>
      <c r="O83" s="69">
        <f t="shared" si="22"/>
        <v>170</v>
      </c>
      <c r="P83" s="70">
        <f t="shared" si="23"/>
        <v>170</v>
      </c>
      <c r="Q83" s="40"/>
      <c r="S83" s="38"/>
    </row>
    <row r="84" spans="1:19" ht="47.25">
      <c r="A84" s="5">
        <f>IF(C84=0,"",1+MAX(A$9:A83))</f>
        <v>55</v>
      </c>
      <c r="B84" s="81" t="s">
        <v>67</v>
      </c>
      <c r="C84" s="79">
        <v>1</v>
      </c>
      <c r="D84" s="59">
        <v>0</v>
      </c>
      <c r="E84" s="60">
        <f t="shared" si="18"/>
        <v>1</v>
      </c>
      <c r="F84" s="79" t="s">
        <v>49</v>
      </c>
      <c r="G84" s="62">
        <v>120</v>
      </c>
      <c r="H84" s="63">
        <f t="shared" si="19"/>
        <v>120</v>
      </c>
      <c r="I84" s="64">
        <v>1</v>
      </c>
      <c r="J84" s="65" t="s">
        <v>50</v>
      </c>
      <c r="K84" s="66">
        <v>50</v>
      </c>
      <c r="L84" s="67">
        <v>1</v>
      </c>
      <c r="M84" s="64">
        <f t="shared" si="20"/>
        <v>1</v>
      </c>
      <c r="N84" s="68">
        <f t="shared" si="21"/>
        <v>50</v>
      </c>
      <c r="O84" s="69">
        <f t="shared" si="22"/>
        <v>170</v>
      </c>
      <c r="P84" s="70">
        <f t="shared" si="23"/>
        <v>170</v>
      </c>
      <c r="Q84" s="40"/>
      <c r="S84" s="38"/>
    </row>
    <row r="85" spans="1:19" ht="47.25">
      <c r="A85" s="5">
        <f>IF(C85=0,"",1+MAX(A$9:A84))</f>
        <v>56</v>
      </c>
      <c r="B85" s="81" t="s">
        <v>68</v>
      </c>
      <c r="C85" s="79">
        <v>1</v>
      </c>
      <c r="D85" s="59">
        <v>0</v>
      </c>
      <c r="E85" s="60">
        <f t="shared" si="18"/>
        <v>1</v>
      </c>
      <c r="F85" s="79" t="s">
        <v>49</v>
      </c>
      <c r="G85" s="62">
        <v>120</v>
      </c>
      <c r="H85" s="63">
        <f t="shared" si="19"/>
        <v>120</v>
      </c>
      <c r="I85" s="64">
        <v>1</v>
      </c>
      <c r="J85" s="65" t="s">
        <v>50</v>
      </c>
      <c r="K85" s="66">
        <v>50</v>
      </c>
      <c r="L85" s="67">
        <v>1</v>
      </c>
      <c r="M85" s="64">
        <f t="shared" si="20"/>
        <v>1</v>
      </c>
      <c r="N85" s="68">
        <f t="shared" si="21"/>
        <v>50</v>
      </c>
      <c r="O85" s="69">
        <f t="shared" si="22"/>
        <v>170</v>
      </c>
      <c r="P85" s="70">
        <f t="shared" si="23"/>
        <v>170</v>
      </c>
      <c r="Q85" s="40"/>
      <c r="S85" s="38"/>
    </row>
    <row r="86" spans="1:19" ht="18.75">
      <c r="A86" s="5"/>
      <c r="B86" s="80" t="s">
        <v>72</v>
      </c>
      <c r="C86" s="79"/>
      <c r="D86" s="59"/>
      <c r="E86" s="60"/>
      <c r="F86" s="79"/>
      <c r="G86" s="62"/>
      <c r="H86" s="63"/>
      <c r="I86" s="64"/>
      <c r="J86" s="65"/>
      <c r="K86" s="66"/>
      <c r="L86" s="67"/>
      <c r="M86" s="64"/>
      <c r="N86" s="68"/>
      <c r="O86" s="69"/>
      <c r="P86" s="70"/>
      <c r="Q86" s="40"/>
      <c r="S86" s="38"/>
    </row>
    <row r="87" spans="1:19" ht="47.25">
      <c r="A87" s="5">
        <f>IF(C87=0,"",1+MAX(A$9:A85))</f>
        <v>57</v>
      </c>
      <c r="B87" s="81" t="s">
        <v>52</v>
      </c>
      <c r="C87" s="79">
        <v>2</v>
      </c>
      <c r="D87" s="59">
        <v>0</v>
      </c>
      <c r="E87" s="60">
        <f t="shared" ref="E87:E107" si="24">(1+D87)*C87</f>
        <v>2</v>
      </c>
      <c r="F87" s="79" t="s">
        <v>49</v>
      </c>
      <c r="G87" s="62">
        <v>120</v>
      </c>
      <c r="H87" s="63">
        <f t="shared" ref="H87:H107" si="25">G87*E87</f>
        <v>240</v>
      </c>
      <c r="I87" s="64">
        <v>1</v>
      </c>
      <c r="J87" s="65" t="s">
        <v>50</v>
      </c>
      <c r="K87" s="66">
        <v>50</v>
      </c>
      <c r="L87" s="67">
        <v>1</v>
      </c>
      <c r="M87" s="64">
        <f t="shared" ref="M87:M107" si="26">L87*E87</f>
        <v>2</v>
      </c>
      <c r="N87" s="68">
        <f t="shared" ref="N87:N107" si="27">M87*K87</f>
        <v>100</v>
      </c>
      <c r="O87" s="69">
        <f t="shared" ref="O87:O107" si="28">(H87+N87)/E87</f>
        <v>170</v>
      </c>
      <c r="P87" s="70">
        <f t="shared" ref="P87:P107" si="29">O87*E87</f>
        <v>340</v>
      </c>
      <c r="Q87" s="40"/>
      <c r="S87" s="38"/>
    </row>
    <row r="88" spans="1:19" ht="47.25">
      <c r="A88" s="5">
        <f>IF(C88=0,"",1+MAX(A$9:A87))</f>
        <v>58</v>
      </c>
      <c r="B88" s="81" t="s">
        <v>53</v>
      </c>
      <c r="C88" s="79">
        <v>4</v>
      </c>
      <c r="D88" s="59">
        <v>0</v>
      </c>
      <c r="E88" s="60">
        <f t="shared" si="24"/>
        <v>4</v>
      </c>
      <c r="F88" s="79" t="s">
        <v>49</v>
      </c>
      <c r="G88" s="62">
        <v>120</v>
      </c>
      <c r="H88" s="63">
        <f t="shared" si="25"/>
        <v>480</v>
      </c>
      <c r="I88" s="64">
        <v>1</v>
      </c>
      <c r="J88" s="65" t="s">
        <v>50</v>
      </c>
      <c r="K88" s="66">
        <v>50</v>
      </c>
      <c r="L88" s="67">
        <v>1</v>
      </c>
      <c r="M88" s="64">
        <f t="shared" si="26"/>
        <v>4</v>
      </c>
      <c r="N88" s="68">
        <f t="shared" si="27"/>
        <v>200</v>
      </c>
      <c r="O88" s="69">
        <f t="shared" si="28"/>
        <v>170</v>
      </c>
      <c r="P88" s="70">
        <f t="shared" si="29"/>
        <v>680</v>
      </c>
      <c r="Q88" s="40"/>
      <c r="S88" s="38"/>
    </row>
    <row r="89" spans="1:19" ht="47.25">
      <c r="A89" s="5">
        <f>IF(C89=0,"",1+MAX(A$9:A88))</f>
        <v>59</v>
      </c>
      <c r="B89" s="81" t="s">
        <v>54</v>
      </c>
      <c r="C89" s="79">
        <v>3</v>
      </c>
      <c r="D89" s="59">
        <v>0</v>
      </c>
      <c r="E89" s="60">
        <f t="shared" si="24"/>
        <v>3</v>
      </c>
      <c r="F89" s="79" t="s">
        <v>49</v>
      </c>
      <c r="G89" s="62">
        <v>120</v>
      </c>
      <c r="H89" s="63">
        <f t="shared" si="25"/>
        <v>360</v>
      </c>
      <c r="I89" s="64">
        <v>1</v>
      </c>
      <c r="J89" s="65" t="s">
        <v>50</v>
      </c>
      <c r="K89" s="66">
        <v>50</v>
      </c>
      <c r="L89" s="67">
        <v>1</v>
      </c>
      <c r="M89" s="64">
        <f t="shared" si="26"/>
        <v>3</v>
      </c>
      <c r="N89" s="68">
        <f t="shared" si="27"/>
        <v>150</v>
      </c>
      <c r="O89" s="69">
        <f t="shared" si="28"/>
        <v>170</v>
      </c>
      <c r="P89" s="70">
        <f t="shared" si="29"/>
        <v>510</v>
      </c>
      <c r="Q89" s="40"/>
      <c r="S89" s="38"/>
    </row>
    <row r="90" spans="1:19" ht="47.25">
      <c r="A90" s="5">
        <f>IF(C90=0,"",1+MAX(A$9:A89))</f>
        <v>60</v>
      </c>
      <c r="B90" s="81" t="s">
        <v>55</v>
      </c>
      <c r="C90" s="79">
        <v>1</v>
      </c>
      <c r="D90" s="59">
        <v>0</v>
      </c>
      <c r="E90" s="60">
        <f t="shared" si="24"/>
        <v>1</v>
      </c>
      <c r="F90" s="79" t="s">
        <v>49</v>
      </c>
      <c r="G90" s="62">
        <v>120</v>
      </c>
      <c r="H90" s="63">
        <f t="shared" si="25"/>
        <v>120</v>
      </c>
      <c r="I90" s="64">
        <v>1</v>
      </c>
      <c r="J90" s="65" t="s">
        <v>50</v>
      </c>
      <c r="K90" s="66">
        <v>50</v>
      </c>
      <c r="L90" s="67">
        <v>1</v>
      </c>
      <c r="M90" s="64">
        <f t="shared" si="26"/>
        <v>1</v>
      </c>
      <c r="N90" s="68">
        <f t="shared" si="27"/>
        <v>50</v>
      </c>
      <c r="O90" s="69">
        <f t="shared" si="28"/>
        <v>170</v>
      </c>
      <c r="P90" s="70">
        <f t="shared" si="29"/>
        <v>170</v>
      </c>
      <c r="Q90" s="40"/>
      <c r="S90" s="38"/>
    </row>
    <row r="91" spans="1:19" ht="47.25">
      <c r="A91" s="5">
        <f>IF(C91=0,"",1+MAX(A$9:A90))</f>
        <v>61</v>
      </c>
      <c r="B91" s="81" t="s">
        <v>56</v>
      </c>
      <c r="C91" s="79">
        <v>2</v>
      </c>
      <c r="D91" s="59">
        <v>0</v>
      </c>
      <c r="E91" s="60">
        <f t="shared" si="24"/>
        <v>2</v>
      </c>
      <c r="F91" s="79" t="s">
        <v>49</v>
      </c>
      <c r="G91" s="62">
        <v>120</v>
      </c>
      <c r="H91" s="63">
        <f t="shared" si="25"/>
        <v>240</v>
      </c>
      <c r="I91" s="64">
        <v>1</v>
      </c>
      <c r="J91" s="65" t="s">
        <v>50</v>
      </c>
      <c r="K91" s="66">
        <v>50</v>
      </c>
      <c r="L91" s="67">
        <v>1</v>
      </c>
      <c r="M91" s="64">
        <f t="shared" si="26"/>
        <v>2</v>
      </c>
      <c r="N91" s="68">
        <f t="shared" si="27"/>
        <v>100</v>
      </c>
      <c r="O91" s="69">
        <f t="shared" si="28"/>
        <v>170</v>
      </c>
      <c r="P91" s="70">
        <f t="shared" si="29"/>
        <v>340</v>
      </c>
      <c r="Q91" s="40"/>
      <c r="S91" s="38"/>
    </row>
    <row r="92" spans="1:19" ht="47.25">
      <c r="A92" s="5">
        <f>IF(C92=0,"",1+MAX(A$9:A91))</f>
        <v>62</v>
      </c>
      <c r="B92" s="81" t="s">
        <v>57</v>
      </c>
      <c r="C92" s="79">
        <v>1</v>
      </c>
      <c r="D92" s="59">
        <v>0</v>
      </c>
      <c r="E92" s="60">
        <f t="shared" si="24"/>
        <v>1</v>
      </c>
      <c r="F92" s="79" t="s">
        <v>49</v>
      </c>
      <c r="G92" s="62">
        <v>120</v>
      </c>
      <c r="H92" s="63">
        <f t="shared" si="25"/>
        <v>120</v>
      </c>
      <c r="I92" s="64">
        <v>1</v>
      </c>
      <c r="J92" s="65" t="s">
        <v>50</v>
      </c>
      <c r="K92" s="66">
        <v>50</v>
      </c>
      <c r="L92" s="67">
        <v>1</v>
      </c>
      <c r="M92" s="64">
        <f t="shared" si="26"/>
        <v>1</v>
      </c>
      <c r="N92" s="68">
        <f t="shared" si="27"/>
        <v>50</v>
      </c>
      <c r="O92" s="69">
        <f t="shared" si="28"/>
        <v>170</v>
      </c>
      <c r="P92" s="70">
        <f t="shared" si="29"/>
        <v>170</v>
      </c>
      <c r="Q92" s="40"/>
      <c r="S92" s="38"/>
    </row>
    <row r="93" spans="1:19" ht="47.25">
      <c r="A93" s="5">
        <f>IF(C93=0,"",1+MAX(A$9:A92))</f>
        <v>63</v>
      </c>
      <c r="B93" s="81" t="s">
        <v>58</v>
      </c>
      <c r="C93" s="79">
        <v>2</v>
      </c>
      <c r="D93" s="59">
        <v>0</v>
      </c>
      <c r="E93" s="60">
        <f t="shared" si="24"/>
        <v>2</v>
      </c>
      <c r="F93" s="79" t="s">
        <v>49</v>
      </c>
      <c r="G93" s="62">
        <v>120</v>
      </c>
      <c r="H93" s="63">
        <f t="shared" si="25"/>
        <v>240</v>
      </c>
      <c r="I93" s="64">
        <v>1</v>
      </c>
      <c r="J93" s="65" t="s">
        <v>50</v>
      </c>
      <c r="K93" s="66">
        <v>50</v>
      </c>
      <c r="L93" s="67">
        <v>1</v>
      </c>
      <c r="M93" s="64">
        <f t="shared" si="26"/>
        <v>2</v>
      </c>
      <c r="N93" s="68">
        <f t="shared" si="27"/>
        <v>100</v>
      </c>
      <c r="O93" s="69">
        <f t="shared" si="28"/>
        <v>170</v>
      </c>
      <c r="P93" s="70">
        <f t="shared" si="29"/>
        <v>340</v>
      </c>
      <c r="Q93" s="40"/>
      <c r="S93" s="38"/>
    </row>
    <row r="94" spans="1:19" ht="47.25">
      <c r="A94" s="5">
        <f>IF(C94=0,"",1+MAX(A$9:A93))</f>
        <v>64</v>
      </c>
      <c r="B94" s="81" t="s">
        <v>59</v>
      </c>
      <c r="C94" s="79">
        <v>2</v>
      </c>
      <c r="D94" s="59">
        <v>0</v>
      </c>
      <c r="E94" s="60">
        <f t="shared" si="24"/>
        <v>2</v>
      </c>
      <c r="F94" s="79" t="s">
        <v>49</v>
      </c>
      <c r="G94" s="62">
        <v>120</v>
      </c>
      <c r="H94" s="63">
        <f t="shared" si="25"/>
        <v>240</v>
      </c>
      <c r="I94" s="64">
        <v>1</v>
      </c>
      <c r="J94" s="65" t="s">
        <v>50</v>
      </c>
      <c r="K94" s="66">
        <v>50</v>
      </c>
      <c r="L94" s="67">
        <v>1</v>
      </c>
      <c r="M94" s="64">
        <f t="shared" si="26"/>
        <v>2</v>
      </c>
      <c r="N94" s="68">
        <f t="shared" si="27"/>
        <v>100</v>
      </c>
      <c r="O94" s="69">
        <f t="shared" si="28"/>
        <v>170</v>
      </c>
      <c r="P94" s="70">
        <f t="shared" si="29"/>
        <v>340</v>
      </c>
      <c r="Q94" s="40"/>
      <c r="S94" s="38"/>
    </row>
    <row r="95" spans="1:19" ht="47.25">
      <c r="A95" s="5">
        <f>IF(C95=0,"",1+MAX(A$9:A94))</f>
        <v>65</v>
      </c>
      <c r="B95" s="81" t="s">
        <v>60</v>
      </c>
      <c r="C95" s="79">
        <v>2</v>
      </c>
      <c r="D95" s="59">
        <v>0</v>
      </c>
      <c r="E95" s="60">
        <f t="shared" si="24"/>
        <v>2</v>
      </c>
      <c r="F95" s="79" t="s">
        <v>49</v>
      </c>
      <c r="G95" s="62">
        <v>120</v>
      </c>
      <c r="H95" s="63">
        <f t="shared" si="25"/>
        <v>240</v>
      </c>
      <c r="I95" s="64">
        <v>1</v>
      </c>
      <c r="J95" s="65" t="s">
        <v>50</v>
      </c>
      <c r="K95" s="66">
        <v>50</v>
      </c>
      <c r="L95" s="67">
        <v>1</v>
      </c>
      <c r="M95" s="64">
        <f t="shared" si="26"/>
        <v>2</v>
      </c>
      <c r="N95" s="68">
        <f t="shared" si="27"/>
        <v>100</v>
      </c>
      <c r="O95" s="69">
        <f t="shared" si="28"/>
        <v>170</v>
      </c>
      <c r="P95" s="70">
        <f t="shared" si="29"/>
        <v>340</v>
      </c>
      <c r="Q95" s="40"/>
      <c r="S95" s="38"/>
    </row>
    <row r="96" spans="1:19" ht="47.25">
      <c r="A96" s="5">
        <f>IF(C96=0,"",1+MAX(A$9:A95))</f>
        <v>66</v>
      </c>
      <c r="B96" s="81" t="s">
        <v>61</v>
      </c>
      <c r="C96" s="79">
        <v>1</v>
      </c>
      <c r="D96" s="59">
        <v>0</v>
      </c>
      <c r="E96" s="60">
        <f t="shared" si="24"/>
        <v>1</v>
      </c>
      <c r="F96" s="79" t="s">
        <v>49</v>
      </c>
      <c r="G96" s="62">
        <v>120</v>
      </c>
      <c r="H96" s="63">
        <f t="shared" si="25"/>
        <v>120</v>
      </c>
      <c r="I96" s="64">
        <v>1</v>
      </c>
      <c r="J96" s="65" t="s">
        <v>50</v>
      </c>
      <c r="K96" s="66">
        <v>50</v>
      </c>
      <c r="L96" s="67">
        <v>1</v>
      </c>
      <c r="M96" s="64">
        <f t="shared" si="26"/>
        <v>1</v>
      </c>
      <c r="N96" s="68">
        <f t="shared" si="27"/>
        <v>50</v>
      </c>
      <c r="O96" s="69">
        <f t="shared" si="28"/>
        <v>170</v>
      </c>
      <c r="P96" s="70">
        <f t="shared" si="29"/>
        <v>170</v>
      </c>
      <c r="Q96" s="40"/>
      <c r="S96" s="38"/>
    </row>
    <row r="97" spans="1:19" ht="47.25">
      <c r="A97" s="5">
        <f>IF(C97=0,"",1+MAX(A$9:A96))</f>
        <v>67</v>
      </c>
      <c r="B97" s="81" t="s">
        <v>62</v>
      </c>
      <c r="C97" s="79">
        <v>4</v>
      </c>
      <c r="D97" s="59">
        <v>0</v>
      </c>
      <c r="E97" s="60">
        <f t="shared" si="24"/>
        <v>4</v>
      </c>
      <c r="F97" s="79" t="s">
        <v>49</v>
      </c>
      <c r="G97" s="62">
        <v>120</v>
      </c>
      <c r="H97" s="63">
        <f t="shared" si="25"/>
        <v>480</v>
      </c>
      <c r="I97" s="64">
        <v>1</v>
      </c>
      <c r="J97" s="65" t="s">
        <v>50</v>
      </c>
      <c r="K97" s="66">
        <v>50</v>
      </c>
      <c r="L97" s="67">
        <v>1</v>
      </c>
      <c r="M97" s="64">
        <f t="shared" si="26"/>
        <v>4</v>
      </c>
      <c r="N97" s="68">
        <f t="shared" si="27"/>
        <v>200</v>
      </c>
      <c r="O97" s="69">
        <f t="shared" si="28"/>
        <v>170</v>
      </c>
      <c r="P97" s="70">
        <f t="shared" si="29"/>
        <v>680</v>
      </c>
      <c r="Q97" s="40"/>
      <c r="S97" s="38"/>
    </row>
    <row r="98" spans="1:19" ht="48" thickBot="1">
      <c r="A98" s="142">
        <f>IF(C98=0,"",1+MAX(A$9:A97))</f>
        <v>68</v>
      </c>
      <c r="B98" s="143" t="s">
        <v>63</v>
      </c>
      <c r="C98" s="144">
        <v>2</v>
      </c>
      <c r="D98" s="145">
        <v>0</v>
      </c>
      <c r="E98" s="146">
        <f t="shared" si="24"/>
        <v>2</v>
      </c>
      <c r="F98" s="144" t="s">
        <v>49</v>
      </c>
      <c r="G98" s="147">
        <v>120</v>
      </c>
      <c r="H98" s="148">
        <f t="shared" si="25"/>
        <v>240</v>
      </c>
      <c r="I98" s="149">
        <v>1</v>
      </c>
      <c r="J98" s="150" t="s">
        <v>50</v>
      </c>
      <c r="K98" s="151">
        <v>50</v>
      </c>
      <c r="L98" s="152">
        <v>1</v>
      </c>
      <c r="M98" s="149">
        <f t="shared" si="26"/>
        <v>2</v>
      </c>
      <c r="N98" s="153">
        <f t="shared" si="27"/>
        <v>100</v>
      </c>
      <c r="O98" s="154">
        <f t="shared" si="28"/>
        <v>170</v>
      </c>
      <c r="P98" s="155">
        <f t="shared" si="29"/>
        <v>340</v>
      </c>
      <c r="Q98" s="157"/>
      <c r="S98" s="38"/>
    </row>
    <row r="99" spans="1:19">
      <c r="A99" s="46"/>
      <c r="B99" s="47"/>
      <c r="C99" s="96"/>
      <c r="D99" s="48"/>
      <c r="E99" s="50"/>
      <c r="F99" s="50"/>
      <c r="G99" s="50"/>
      <c r="H99" s="50"/>
      <c r="I99" s="50"/>
      <c r="J99" s="50"/>
      <c r="K99" s="50"/>
      <c r="L99" s="49"/>
      <c r="M99" s="50"/>
      <c r="N99" s="48"/>
      <c r="O99" s="50"/>
      <c r="P99" s="50"/>
      <c r="Q99" s="97"/>
      <c r="S99" s="38"/>
    </row>
    <row r="100" spans="1:19">
      <c r="A100" s="1"/>
      <c r="B100" s="98"/>
      <c r="C100" s="99"/>
      <c r="D100" s="100"/>
      <c r="E100" s="101"/>
      <c r="F100" s="101"/>
      <c r="G100" s="101"/>
      <c r="H100" s="101"/>
      <c r="I100" s="101"/>
      <c r="J100" s="102"/>
      <c r="K100" s="103" t="s">
        <v>6</v>
      </c>
      <c r="L100" s="103"/>
      <c r="M100" s="101"/>
      <c r="N100" s="102"/>
      <c r="O100" s="103"/>
      <c r="P100" s="103"/>
      <c r="Q100" s="39"/>
      <c r="S100" s="38"/>
    </row>
    <row r="101" spans="1:19">
      <c r="A101" s="1"/>
      <c r="B101" s="104"/>
      <c r="C101" s="99"/>
      <c r="D101" s="100"/>
      <c r="E101" s="101"/>
      <c r="F101" s="101"/>
      <c r="G101" s="101"/>
      <c r="H101" s="101"/>
      <c r="I101" s="101"/>
      <c r="J101" s="102"/>
      <c r="K101" s="105" t="s">
        <v>7</v>
      </c>
      <c r="L101" s="105"/>
      <c r="M101" s="101"/>
      <c r="N101" s="102"/>
      <c r="O101" s="105"/>
      <c r="P101" s="105"/>
      <c r="Q101" s="39"/>
      <c r="S101" s="38"/>
    </row>
    <row r="102" spans="1:19">
      <c r="A102" s="2"/>
      <c r="B102" s="98"/>
      <c r="C102" s="99"/>
      <c r="D102" s="99"/>
      <c r="E102" s="101"/>
      <c r="F102" s="101"/>
      <c r="G102" s="101"/>
      <c r="H102" s="101"/>
      <c r="I102" s="101"/>
      <c r="J102" s="102"/>
      <c r="K102" s="105" t="s">
        <v>8</v>
      </c>
      <c r="L102" s="105"/>
      <c r="M102" s="101"/>
      <c r="N102" s="102"/>
      <c r="O102" s="105"/>
      <c r="P102" s="105"/>
      <c r="Q102" s="39"/>
      <c r="S102" s="38"/>
    </row>
    <row r="103" spans="1:19">
      <c r="A103" s="3" t="s">
        <v>74</v>
      </c>
      <c r="B103" s="106"/>
      <c r="C103" s="99"/>
      <c r="D103" s="100"/>
      <c r="E103" s="101"/>
      <c r="F103" s="101"/>
      <c r="G103" s="101"/>
      <c r="H103" s="101"/>
      <c r="I103" s="101"/>
      <c r="J103" s="102"/>
      <c r="K103" s="105" t="s">
        <v>9</v>
      </c>
      <c r="L103" s="105"/>
      <c r="M103" s="101"/>
      <c r="N103" s="102"/>
      <c r="O103" s="105"/>
      <c r="P103" s="105"/>
      <c r="Q103" s="39"/>
      <c r="S103" s="38"/>
    </row>
    <row r="104" spans="1:19" ht="16.5" thickBot="1">
      <c r="A104" s="43"/>
      <c r="B104" s="44"/>
      <c r="C104" s="99"/>
      <c r="D104" s="107"/>
      <c r="E104" s="101"/>
      <c r="F104" s="101"/>
      <c r="G104" s="101"/>
      <c r="H104" s="101"/>
      <c r="I104" s="101"/>
      <c r="J104" s="102"/>
      <c r="K104" s="105" t="s">
        <v>0</v>
      </c>
      <c r="L104" s="108">
        <f ca="1">TODAY()</f>
        <v>46155</v>
      </c>
      <c r="M104" s="109"/>
      <c r="N104" s="102"/>
      <c r="O104" s="105"/>
      <c r="P104" s="108"/>
      <c r="Q104" s="39"/>
      <c r="S104" s="38"/>
    </row>
    <row r="105" spans="1:19" ht="39.950000000000003" customHeight="1" thickBot="1">
      <c r="A105" s="51" t="s">
        <v>10</v>
      </c>
      <c r="B105" s="52" t="s">
        <v>1</v>
      </c>
      <c r="C105" s="52" t="s">
        <v>11</v>
      </c>
      <c r="D105" s="52" t="s">
        <v>12</v>
      </c>
      <c r="E105" s="53" t="s">
        <v>13</v>
      </c>
      <c r="F105" s="52" t="s">
        <v>14</v>
      </c>
      <c r="G105" s="52" t="s">
        <v>24</v>
      </c>
      <c r="H105" s="53" t="s">
        <v>2</v>
      </c>
      <c r="I105" s="53" t="s">
        <v>41</v>
      </c>
      <c r="J105" s="53" t="s">
        <v>40</v>
      </c>
      <c r="K105" s="53" t="s">
        <v>36</v>
      </c>
      <c r="L105" s="54" t="s">
        <v>37</v>
      </c>
      <c r="M105" s="53" t="s">
        <v>38</v>
      </c>
      <c r="N105" s="53" t="s">
        <v>3</v>
      </c>
      <c r="O105" s="52" t="s">
        <v>15</v>
      </c>
      <c r="P105" s="52" t="s">
        <v>4</v>
      </c>
      <c r="Q105" s="55" t="s">
        <v>16</v>
      </c>
      <c r="S105" s="38"/>
    </row>
    <row r="106" spans="1:19" ht="47.25">
      <c r="A106" s="5">
        <f>IF(C106=0,"",1+MAX(A$9:A98))</f>
        <v>69</v>
      </c>
      <c r="B106" s="81" t="s">
        <v>64</v>
      </c>
      <c r="C106" s="79">
        <v>3</v>
      </c>
      <c r="D106" s="59">
        <v>0</v>
      </c>
      <c r="E106" s="60">
        <f t="shared" si="24"/>
        <v>3</v>
      </c>
      <c r="F106" s="79" t="s">
        <v>49</v>
      </c>
      <c r="G106" s="62">
        <v>120</v>
      </c>
      <c r="H106" s="63">
        <f t="shared" si="25"/>
        <v>360</v>
      </c>
      <c r="I106" s="64">
        <v>1</v>
      </c>
      <c r="J106" s="65" t="s">
        <v>50</v>
      </c>
      <c r="K106" s="66">
        <v>50</v>
      </c>
      <c r="L106" s="67">
        <v>1</v>
      </c>
      <c r="M106" s="64">
        <f t="shared" si="26"/>
        <v>3</v>
      </c>
      <c r="N106" s="68">
        <f t="shared" si="27"/>
        <v>150</v>
      </c>
      <c r="O106" s="69">
        <f t="shared" si="28"/>
        <v>170</v>
      </c>
      <c r="P106" s="70">
        <f t="shared" si="29"/>
        <v>510</v>
      </c>
      <c r="Q106" s="40"/>
      <c r="S106" s="38"/>
    </row>
    <row r="107" spans="1:19" ht="47.25">
      <c r="A107" s="5">
        <f>IF(C107=0,"",1+MAX(A$9:A106))</f>
        <v>70</v>
      </c>
      <c r="B107" s="81" t="s">
        <v>65</v>
      </c>
      <c r="C107" s="79">
        <v>1</v>
      </c>
      <c r="D107" s="59">
        <v>0</v>
      </c>
      <c r="E107" s="60">
        <f t="shared" si="24"/>
        <v>1</v>
      </c>
      <c r="F107" s="79" t="s">
        <v>49</v>
      </c>
      <c r="G107" s="62">
        <v>120</v>
      </c>
      <c r="H107" s="63">
        <f t="shared" si="25"/>
        <v>120</v>
      </c>
      <c r="I107" s="64">
        <v>1</v>
      </c>
      <c r="J107" s="65" t="s">
        <v>50</v>
      </c>
      <c r="K107" s="66">
        <v>50</v>
      </c>
      <c r="L107" s="67">
        <v>1</v>
      </c>
      <c r="M107" s="64">
        <f t="shared" si="26"/>
        <v>1</v>
      </c>
      <c r="N107" s="68">
        <f t="shared" si="27"/>
        <v>50</v>
      </c>
      <c r="O107" s="69">
        <f t="shared" si="28"/>
        <v>170</v>
      </c>
      <c r="P107" s="70">
        <f t="shared" si="29"/>
        <v>170</v>
      </c>
      <c r="Q107" s="40"/>
      <c r="S107" s="38"/>
    </row>
    <row r="108" spans="1:19" ht="18.75">
      <c r="A108" s="5"/>
      <c r="B108" s="80" t="s">
        <v>73</v>
      </c>
      <c r="C108" s="79"/>
      <c r="D108" s="59"/>
      <c r="E108" s="60"/>
      <c r="F108" s="79"/>
      <c r="G108" s="62"/>
      <c r="H108" s="63"/>
      <c r="I108" s="64"/>
      <c r="J108" s="65"/>
      <c r="K108" s="66"/>
      <c r="L108" s="67"/>
      <c r="M108" s="64"/>
      <c r="N108" s="68"/>
      <c r="O108" s="69"/>
      <c r="P108" s="70"/>
      <c r="Q108" s="40"/>
      <c r="S108" s="38"/>
    </row>
    <row r="109" spans="1:19" ht="47.25">
      <c r="A109" s="5">
        <f>IF(C109=0,"",1+MAX(A$9:A107))</f>
        <v>71</v>
      </c>
      <c r="B109" s="81" t="s">
        <v>52</v>
      </c>
      <c r="C109" s="79">
        <v>1</v>
      </c>
      <c r="D109" s="59">
        <v>0</v>
      </c>
      <c r="E109" s="60">
        <f t="shared" ref="E109:E125" si="30">(1+D109)*C109</f>
        <v>1</v>
      </c>
      <c r="F109" s="79" t="s">
        <v>49</v>
      </c>
      <c r="G109" s="62">
        <v>120</v>
      </c>
      <c r="H109" s="63">
        <f t="shared" ref="H109:H125" si="31">G109*E109</f>
        <v>120</v>
      </c>
      <c r="I109" s="64">
        <v>1</v>
      </c>
      <c r="J109" s="65" t="s">
        <v>50</v>
      </c>
      <c r="K109" s="66">
        <v>50</v>
      </c>
      <c r="L109" s="67">
        <v>1</v>
      </c>
      <c r="M109" s="64">
        <f t="shared" ref="M109:M125" si="32">L109*E109</f>
        <v>1</v>
      </c>
      <c r="N109" s="68">
        <f t="shared" ref="N109:N125" si="33">M109*K109</f>
        <v>50</v>
      </c>
      <c r="O109" s="69">
        <f t="shared" ref="O109:O125" si="34">(H109+N109)/E109</f>
        <v>170</v>
      </c>
      <c r="P109" s="70">
        <f t="shared" ref="P109:P125" si="35">O109*E109</f>
        <v>170</v>
      </c>
      <c r="Q109" s="40"/>
      <c r="S109" s="38"/>
    </row>
    <row r="110" spans="1:19" ht="47.25">
      <c r="A110" s="5">
        <f>IF(C110=0,"",1+MAX(A$9:A109))</f>
        <v>72</v>
      </c>
      <c r="B110" s="81" t="s">
        <v>53</v>
      </c>
      <c r="C110" s="79">
        <v>4</v>
      </c>
      <c r="D110" s="59">
        <v>0</v>
      </c>
      <c r="E110" s="60">
        <f t="shared" si="30"/>
        <v>4</v>
      </c>
      <c r="F110" s="79" t="s">
        <v>49</v>
      </c>
      <c r="G110" s="62">
        <v>120</v>
      </c>
      <c r="H110" s="63">
        <f t="shared" si="31"/>
        <v>480</v>
      </c>
      <c r="I110" s="64">
        <v>1</v>
      </c>
      <c r="J110" s="65" t="s">
        <v>50</v>
      </c>
      <c r="K110" s="66">
        <v>50</v>
      </c>
      <c r="L110" s="67">
        <v>1</v>
      </c>
      <c r="M110" s="64">
        <f t="shared" si="32"/>
        <v>4</v>
      </c>
      <c r="N110" s="68">
        <f t="shared" si="33"/>
        <v>200</v>
      </c>
      <c r="O110" s="69">
        <f t="shared" si="34"/>
        <v>170</v>
      </c>
      <c r="P110" s="70">
        <f t="shared" si="35"/>
        <v>680</v>
      </c>
      <c r="Q110" s="40"/>
      <c r="S110" s="38"/>
    </row>
    <row r="111" spans="1:19" ht="47.25">
      <c r="A111" s="5">
        <f>IF(C111=0,"",1+MAX(A$9:A110))</f>
        <v>73</v>
      </c>
      <c r="B111" s="81" t="s">
        <v>54</v>
      </c>
      <c r="C111" s="79">
        <v>3</v>
      </c>
      <c r="D111" s="59">
        <v>0</v>
      </c>
      <c r="E111" s="60">
        <f t="shared" si="30"/>
        <v>3</v>
      </c>
      <c r="F111" s="79" t="s">
        <v>49</v>
      </c>
      <c r="G111" s="62">
        <v>120</v>
      </c>
      <c r="H111" s="63">
        <f t="shared" si="31"/>
        <v>360</v>
      </c>
      <c r="I111" s="64">
        <v>1</v>
      </c>
      <c r="J111" s="65" t="s">
        <v>50</v>
      </c>
      <c r="K111" s="66">
        <v>50</v>
      </c>
      <c r="L111" s="67">
        <v>1</v>
      </c>
      <c r="M111" s="64">
        <f t="shared" si="32"/>
        <v>3</v>
      </c>
      <c r="N111" s="68">
        <f t="shared" si="33"/>
        <v>150</v>
      </c>
      <c r="O111" s="69">
        <f t="shared" si="34"/>
        <v>170</v>
      </c>
      <c r="P111" s="70">
        <f t="shared" si="35"/>
        <v>510</v>
      </c>
      <c r="Q111" s="40"/>
      <c r="S111" s="38"/>
    </row>
    <row r="112" spans="1:19" ht="47.25">
      <c r="A112" s="5">
        <f>IF(C112=0,"",1+MAX(A$9:A111))</f>
        <v>74</v>
      </c>
      <c r="B112" s="81" t="s">
        <v>55</v>
      </c>
      <c r="C112" s="79">
        <v>5</v>
      </c>
      <c r="D112" s="59">
        <v>0</v>
      </c>
      <c r="E112" s="60">
        <f t="shared" si="30"/>
        <v>5</v>
      </c>
      <c r="F112" s="79" t="s">
        <v>49</v>
      </c>
      <c r="G112" s="62">
        <v>120</v>
      </c>
      <c r="H112" s="63">
        <f t="shared" si="31"/>
        <v>600</v>
      </c>
      <c r="I112" s="64">
        <v>1</v>
      </c>
      <c r="J112" s="65" t="s">
        <v>50</v>
      </c>
      <c r="K112" s="66">
        <v>50</v>
      </c>
      <c r="L112" s="67">
        <v>1</v>
      </c>
      <c r="M112" s="64">
        <f t="shared" si="32"/>
        <v>5</v>
      </c>
      <c r="N112" s="68">
        <f t="shared" si="33"/>
        <v>250</v>
      </c>
      <c r="O112" s="69">
        <f t="shared" si="34"/>
        <v>170</v>
      </c>
      <c r="P112" s="70">
        <f t="shared" si="35"/>
        <v>850</v>
      </c>
      <c r="Q112" s="40"/>
      <c r="S112" s="38"/>
    </row>
    <row r="113" spans="1:19" ht="47.25">
      <c r="A113" s="5">
        <f>IF(C113=0,"",1+MAX(A$9:A112))</f>
        <v>75</v>
      </c>
      <c r="B113" s="81" t="s">
        <v>56</v>
      </c>
      <c r="C113" s="79">
        <v>2</v>
      </c>
      <c r="D113" s="59">
        <v>0</v>
      </c>
      <c r="E113" s="60">
        <f t="shared" si="30"/>
        <v>2</v>
      </c>
      <c r="F113" s="79" t="s">
        <v>49</v>
      </c>
      <c r="G113" s="62">
        <v>120</v>
      </c>
      <c r="H113" s="63">
        <f t="shared" si="31"/>
        <v>240</v>
      </c>
      <c r="I113" s="64">
        <v>1</v>
      </c>
      <c r="J113" s="65" t="s">
        <v>50</v>
      </c>
      <c r="K113" s="66">
        <v>50</v>
      </c>
      <c r="L113" s="67">
        <v>1</v>
      </c>
      <c r="M113" s="64">
        <f t="shared" si="32"/>
        <v>2</v>
      </c>
      <c r="N113" s="68">
        <f t="shared" si="33"/>
        <v>100</v>
      </c>
      <c r="O113" s="69">
        <f t="shared" si="34"/>
        <v>170</v>
      </c>
      <c r="P113" s="70">
        <f t="shared" si="35"/>
        <v>340</v>
      </c>
      <c r="Q113" s="40"/>
      <c r="S113" s="38"/>
    </row>
    <row r="114" spans="1:19" ht="47.25">
      <c r="A114" s="5">
        <f>IF(C114=0,"",1+MAX(A$9:A113))</f>
        <v>76</v>
      </c>
      <c r="B114" s="81" t="s">
        <v>57</v>
      </c>
      <c r="C114" s="79">
        <v>4</v>
      </c>
      <c r="D114" s="59">
        <v>0</v>
      </c>
      <c r="E114" s="60">
        <f t="shared" si="30"/>
        <v>4</v>
      </c>
      <c r="F114" s="79" t="s">
        <v>49</v>
      </c>
      <c r="G114" s="62">
        <v>120</v>
      </c>
      <c r="H114" s="63">
        <f t="shared" si="31"/>
        <v>480</v>
      </c>
      <c r="I114" s="64">
        <v>1</v>
      </c>
      <c r="J114" s="65" t="s">
        <v>50</v>
      </c>
      <c r="K114" s="66">
        <v>50</v>
      </c>
      <c r="L114" s="67">
        <v>1</v>
      </c>
      <c r="M114" s="64">
        <f t="shared" si="32"/>
        <v>4</v>
      </c>
      <c r="N114" s="68">
        <f t="shared" si="33"/>
        <v>200</v>
      </c>
      <c r="O114" s="69">
        <f t="shared" si="34"/>
        <v>170</v>
      </c>
      <c r="P114" s="70">
        <f t="shared" si="35"/>
        <v>680</v>
      </c>
      <c r="Q114" s="40"/>
      <c r="S114" s="38"/>
    </row>
    <row r="115" spans="1:19" ht="47.25">
      <c r="A115" s="5">
        <f>IF(C115=0,"",1+MAX(A$9:A114))</f>
        <v>77</v>
      </c>
      <c r="B115" s="81" t="s">
        <v>58</v>
      </c>
      <c r="C115" s="79">
        <v>2</v>
      </c>
      <c r="D115" s="59">
        <v>0</v>
      </c>
      <c r="E115" s="60">
        <f t="shared" si="30"/>
        <v>2</v>
      </c>
      <c r="F115" s="79" t="s">
        <v>49</v>
      </c>
      <c r="G115" s="62">
        <v>120</v>
      </c>
      <c r="H115" s="63">
        <f t="shared" si="31"/>
        <v>240</v>
      </c>
      <c r="I115" s="64">
        <v>1</v>
      </c>
      <c r="J115" s="65" t="s">
        <v>50</v>
      </c>
      <c r="K115" s="66">
        <v>50</v>
      </c>
      <c r="L115" s="67">
        <v>1</v>
      </c>
      <c r="M115" s="64">
        <f t="shared" si="32"/>
        <v>2</v>
      </c>
      <c r="N115" s="68">
        <f t="shared" si="33"/>
        <v>100</v>
      </c>
      <c r="O115" s="69">
        <f t="shared" si="34"/>
        <v>170</v>
      </c>
      <c r="P115" s="70">
        <f t="shared" si="35"/>
        <v>340</v>
      </c>
      <c r="Q115" s="40"/>
      <c r="S115" s="38"/>
    </row>
    <row r="116" spans="1:19" ht="47.25">
      <c r="A116" s="5">
        <f>IF(C116=0,"",1+MAX(A$9:A115))</f>
        <v>78</v>
      </c>
      <c r="B116" s="81" t="s">
        <v>59</v>
      </c>
      <c r="C116" s="79">
        <v>2</v>
      </c>
      <c r="D116" s="59">
        <v>0</v>
      </c>
      <c r="E116" s="60">
        <f t="shared" si="30"/>
        <v>2</v>
      </c>
      <c r="F116" s="79" t="s">
        <v>49</v>
      </c>
      <c r="G116" s="62">
        <v>120</v>
      </c>
      <c r="H116" s="63">
        <f t="shared" si="31"/>
        <v>240</v>
      </c>
      <c r="I116" s="64">
        <v>1</v>
      </c>
      <c r="J116" s="65" t="s">
        <v>50</v>
      </c>
      <c r="K116" s="66">
        <v>50</v>
      </c>
      <c r="L116" s="67">
        <v>1</v>
      </c>
      <c r="M116" s="64">
        <f t="shared" si="32"/>
        <v>2</v>
      </c>
      <c r="N116" s="68">
        <f t="shared" si="33"/>
        <v>100</v>
      </c>
      <c r="O116" s="69">
        <f t="shared" si="34"/>
        <v>170</v>
      </c>
      <c r="P116" s="70">
        <f t="shared" si="35"/>
        <v>340</v>
      </c>
      <c r="Q116" s="40"/>
      <c r="S116" s="38"/>
    </row>
    <row r="117" spans="1:19" ht="47.25">
      <c r="A117" s="5">
        <f>IF(C117=0,"",1+MAX(A$9:A116))</f>
        <v>79</v>
      </c>
      <c r="B117" s="81" t="s">
        <v>60</v>
      </c>
      <c r="C117" s="79">
        <v>4</v>
      </c>
      <c r="D117" s="59">
        <v>0</v>
      </c>
      <c r="E117" s="60">
        <f t="shared" si="30"/>
        <v>4</v>
      </c>
      <c r="F117" s="79" t="s">
        <v>49</v>
      </c>
      <c r="G117" s="62">
        <v>120</v>
      </c>
      <c r="H117" s="63">
        <f t="shared" si="31"/>
        <v>480</v>
      </c>
      <c r="I117" s="64">
        <v>1</v>
      </c>
      <c r="J117" s="65" t="s">
        <v>50</v>
      </c>
      <c r="K117" s="66">
        <v>50</v>
      </c>
      <c r="L117" s="67">
        <v>1</v>
      </c>
      <c r="M117" s="64">
        <f t="shared" si="32"/>
        <v>4</v>
      </c>
      <c r="N117" s="68">
        <f t="shared" si="33"/>
        <v>200</v>
      </c>
      <c r="O117" s="69">
        <f t="shared" si="34"/>
        <v>170</v>
      </c>
      <c r="P117" s="70">
        <f t="shared" si="35"/>
        <v>680</v>
      </c>
      <c r="Q117" s="40"/>
      <c r="S117" s="38"/>
    </row>
    <row r="118" spans="1:19" ht="47.25">
      <c r="A118" s="5">
        <f>IF(C118=0,"",1+MAX(A$9:A117))</f>
        <v>80</v>
      </c>
      <c r="B118" s="81" t="s">
        <v>61</v>
      </c>
      <c r="C118" s="79">
        <v>10</v>
      </c>
      <c r="D118" s="59">
        <v>0</v>
      </c>
      <c r="E118" s="60">
        <f t="shared" si="30"/>
        <v>10</v>
      </c>
      <c r="F118" s="79" t="s">
        <v>49</v>
      </c>
      <c r="G118" s="62">
        <v>120</v>
      </c>
      <c r="H118" s="63">
        <f t="shared" si="31"/>
        <v>1200</v>
      </c>
      <c r="I118" s="64">
        <v>1</v>
      </c>
      <c r="J118" s="65" t="s">
        <v>50</v>
      </c>
      <c r="K118" s="66">
        <v>50</v>
      </c>
      <c r="L118" s="67">
        <v>1</v>
      </c>
      <c r="M118" s="64">
        <f t="shared" si="32"/>
        <v>10</v>
      </c>
      <c r="N118" s="68">
        <f t="shared" si="33"/>
        <v>500</v>
      </c>
      <c r="O118" s="69">
        <f t="shared" si="34"/>
        <v>170</v>
      </c>
      <c r="P118" s="70">
        <f t="shared" si="35"/>
        <v>1700</v>
      </c>
      <c r="Q118" s="40"/>
      <c r="S118" s="38"/>
    </row>
    <row r="119" spans="1:19" ht="47.25">
      <c r="A119" s="5">
        <f>IF(C119=0,"",1+MAX(A$9:A118))</f>
        <v>81</v>
      </c>
      <c r="B119" s="81" t="s">
        <v>62</v>
      </c>
      <c r="C119" s="79">
        <v>1</v>
      </c>
      <c r="D119" s="59">
        <v>0</v>
      </c>
      <c r="E119" s="60">
        <f t="shared" si="30"/>
        <v>1</v>
      </c>
      <c r="F119" s="79" t="s">
        <v>49</v>
      </c>
      <c r="G119" s="62">
        <v>120</v>
      </c>
      <c r="H119" s="63">
        <f t="shared" si="31"/>
        <v>120</v>
      </c>
      <c r="I119" s="64">
        <v>1</v>
      </c>
      <c r="J119" s="65" t="s">
        <v>50</v>
      </c>
      <c r="K119" s="66">
        <v>50</v>
      </c>
      <c r="L119" s="67">
        <v>1</v>
      </c>
      <c r="M119" s="64">
        <f t="shared" si="32"/>
        <v>1</v>
      </c>
      <c r="N119" s="68">
        <f t="shared" si="33"/>
        <v>50</v>
      </c>
      <c r="O119" s="69">
        <f t="shared" si="34"/>
        <v>170</v>
      </c>
      <c r="P119" s="70">
        <f t="shared" si="35"/>
        <v>170</v>
      </c>
      <c r="Q119" s="40"/>
      <c r="S119" s="38"/>
    </row>
    <row r="120" spans="1:19" ht="47.25">
      <c r="A120" s="5">
        <f>IF(C120=0,"",1+MAX(A$9:A119))</f>
        <v>82</v>
      </c>
      <c r="B120" s="81" t="s">
        <v>63</v>
      </c>
      <c r="C120" s="79">
        <v>4</v>
      </c>
      <c r="D120" s="59">
        <v>0</v>
      </c>
      <c r="E120" s="60">
        <f t="shared" si="30"/>
        <v>4</v>
      </c>
      <c r="F120" s="79" t="s">
        <v>49</v>
      </c>
      <c r="G120" s="62">
        <v>120</v>
      </c>
      <c r="H120" s="63">
        <f t="shared" si="31"/>
        <v>480</v>
      </c>
      <c r="I120" s="64">
        <v>1</v>
      </c>
      <c r="J120" s="65" t="s">
        <v>50</v>
      </c>
      <c r="K120" s="66">
        <v>50</v>
      </c>
      <c r="L120" s="67">
        <v>1</v>
      </c>
      <c r="M120" s="64">
        <f t="shared" si="32"/>
        <v>4</v>
      </c>
      <c r="N120" s="68">
        <f t="shared" si="33"/>
        <v>200</v>
      </c>
      <c r="O120" s="69">
        <f t="shared" si="34"/>
        <v>170</v>
      </c>
      <c r="P120" s="70">
        <f t="shared" si="35"/>
        <v>680</v>
      </c>
      <c r="Q120" s="40"/>
      <c r="S120" s="38"/>
    </row>
    <row r="121" spans="1:19" ht="47.25">
      <c r="A121" s="5">
        <f>IF(C121=0,"",1+MAX(A$9:A120))</f>
        <v>83</v>
      </c>
      <c r="B121" s="81" t="s">
        <v>64</v>
      </c>
      <c r="C121" s="79">
        <v>4</v>
      </c>
      <c r="D121" s="59">
        <v>0</v>
      </c>
      <c r="E121" s="60">
        <f t="shared" si="30"/>
        <v>4</v>
      </c>
      <c r="F121" s="79" t="s">
        <v>49</v>
      </c>
      <c r="G121" s="62">
        <v>120</v>
      </c>
      <c r="H121" s="63">
        <f t="shared" si="31"/>
        <v>480</v>
      </c>
      <c r="I121" s="64">
        <v>1</v>
      </c>
      <c r="J121" s="65" t="s">
        <v>50</v>
      </c>
      <c r="K121" s="66">
        <v>50</v>
      </c>
      <c r="L121" s="67">
        <v>1</v>
      </c>
      <c r="M121" s="64">
        <f t="shared" si="32"/>
        <v>4</v>
      </c>
      <c r="N121" s="68">
        <f t="shared" si="33"/>
        <v>200</v>
      </c>
      <c r="O121" s="69">
        <f t="shared" si="34"/>
        <v>170</v>
      </c>
      <c r="P121" s="70">
        <f t="shared" si="35"/>
        <v>680</v>
      </c>
      <c r="Q121" s="40"/>
      <c r="S121" s="38"/>
    </row>
    <row r="122" spans="1:19" ht="47.25">
      <c r="A122" s="5">
        <f>IF(C122=0,"",1+MAX(A$9:A121))</f>
        <v>84</v>
      </c>
      <c r="B122" s="81" t="s">
        <v>65</v>
      </c>
      <c r="C122" s="79">
        <v>2</v>
      </c>
      <c r="D122" s="59">
        <v>0</v>
      </c>
      <c r="E122" s="60">
        <f t="shared" si="30"/>
        <v>2</v>
      </c>
      <c r="F122" s="79" t="s">
        <v>49</v>
      </c>
      <c r="G122" s="62">
        <v>120</v>
      </c>
      <c r="H122" s="63">
        <f t="shared" si="31"/>
        <v>240</v>
      </c>
      <c r="I122" s="64">
        <v>1</v>
      </c>
      <c r="J122" s="65" t="s">
        <v>50</v>
      </c>
      <c r="K122" s="66">
        <v>50</v>
      </c>
      <c r="L122" s="67">
        <v>1</v>
      </c>
      <c r="M122" s="64">
        <f t="shared" si="32"/>
        <v>2</v>
      </c>
      <c r="N122" s="68">
        <f t="shared" si="33"/>
        <v>100</v>
      </c>
      <c r="O122" s="69">
        <f t="shared" si="34"/>
        <v>170</v>
      </c>
      <c r="P122" s="70">
        <f t="shared" si="35"/>
        <v>340</v>
      </c>
      <c r="Q122" s="40"/>
      <c r="S122" s="38"/>
    </row>
    <row r="123" spans="1:19" ht="47.25">
      <c r="A123" s="5">
        <f>IF(C123=0,"",1+MAX(A$9:A122))</f>
        <v>85</v>
      </c>
      <c r="B123" s="81" t="s">
        <v>66</v>
      </c>
      <c r="C123" s="79">
        <v>1</v>
      </c>
      <c r="D123" s="59">
        <v>0</v>
      </c>
      <c r="E123" s="60">
        <f t="shared" si="30"/>
        <v>1</v>
      </c>
      <c r="F123" s="79" t="s">
        <v>49</v>
      </c>
      <c r="G123" s="62">
        <v>120</v>
      </c>
      <c r="H123" s="63">
        <f t="shared" si="31"/>
        <v>120</v>
      </c>
      <c r="I123" s="64">
        <v>1</v>
      </c>
      <c r="J123" s="65" t="s">
        <v>50</v>
      </c>
      <c r="K123" s="66">
        <v>50</v>
      </c>
      <c r="L123" s="67">
        <v>1</v>
      </c>
      <c r="M123" s="64">
        <f t="shared" si="32"/>
        <v>1</v>
      </c>
      <c r="N123" s="68">
        <f t="shared" si="33"/>
        <v>50</v>
      </c>
      <c r="O123" s="69">
        <f t="shared" si="34"/>
        <v>170</v>
      </c>
      <c r="P123" s="70">
        <f t="shared" si="35"/>
        <v>170</v>
      </c>
      <c r="Q123" s="40"/>
      <c r="S123" s="38"/>
    </row>
    <row r="124" spans="1:19" ht="47.25">
      <c r="A124" s="5">
        <f>IF(C124=0,"",1+MAX(A$9:A123))</f>
        <v>86</v>
      </c>
      <c r="B124" s="81" t="s">
        <v>67</v>
      </c>
      <c r="C124" s="79">
        <v>2</v>
      </c>
      <c r="D124" s="59">
        <v>0</v>
      </c>
      <c r="E124" s="60">
        <f t="shared" si="30"/>
        <v>2</v>
      </c>
      <c r="F124" s="79" t="s">
        <v>49</v>
      </c>
      <c r="G124" s="62">
        <v>120</v>
      </c>
      <c r="H124" s="63">
        <f t="shared" si="31"/>
        <v>240</v>
      </c>
      <c r="I124" s="64">
        <v>1</v>
      </c>
      <c r="J124" s="65" t="s">
        <v>50</v>
      </c>
      <c r="K124" s="66">
        <v>50</v>
      </c>
      <c r="L124" s="67">
        <v>1</v>
      </c>
      <c r="M124" s="64">
        <f t="shared" si="32"/>
        <v>2</v>
      </c>
      <c r="N124" s="68">
        <f t="shared" si="33"/>
        <v>100</v>
      </c>
      <c r="O124" s="69">
        <f t="shared" si="34"/>
        <v>170</v>
      </c>
      <c r="P124" s="70">
        <f t="shared" si="35"/>
        <v>340</v>
      </c>
      <c r="Q124" s="40"/>
      <c r="S124" s="38"/>
    </row>
    <row r="125" spans="1:19" ht="48" thickBot="1">
      <c r="A125" s="142">
        <f>IF(C125=0,"",1+MAX(A$9:A124))</f>
        <v>87</v>
      </c>
      <c r="B125" s="143" t="s">
        <v>68</v>
      </c>
      <c r="C125" s="144">
        <v>2</v>
      </c>
      <c r="D125" s="145">
        <v>0</v>
      </c>
      <c r="E125" s="146">
        <f t="shared" si="30"/>
        <v>2</v>
      </c>
      <c r="F125" s="144" t="s">
        <v>49</v>
      </c>
      <c r="G125" s="147">
        <v>120</v>
      </c>
      <c r="H125" s="148">
        <f t="shared" si="31"/>
        <v>240</v>
      </c>
      <c r="I125" s="149">
        <v>1</v>
      </c>
      <c r="J125" s="150" t="s">
        <v>50</v>
      </c>
      <c r="K125" s="151">
        <v>50</v>
      </c>
      <c r="L125" s="152">
        <v>1</v>
      </c>
      <c r="M125" s="149">
        <f t="shared" si="32"/>
        <v>2</v>
      </c>
      <c r="N125" s="153">
        <f t="shared" si="33"/>
        <v>100</v>
      </c>
      <c r="O125" s="154">
        <f t="shared" si="34"/>
        <v>170</v>
      </c>
      <c r="P125" s="155">
        <f t="shared" si="35"/>
        <v>340</v>
      </c>
      <c r="Q125" s="157"/>
      <c r="S125" s="38"/>
    </row>
    <row r="126" spans="1:19" ht="16.5" thickBot="1">
      <c r="A126" s="131" t="str">
        <f>IF(C126=0,"",1+MAX(A$8:A47))</f>
        <v/>
      </c>
      <c r="B126" s="132" t="s">
        <v>48</v>
      </c>
      <c r="C126" s="133"/>
      <c r="D126" s="134"/>
      <c r="E126" s="135"/>
      <c r="F126" s="136" t="s">
        <v>35</v>
      </c>
      <c r="G126" s="135"/>
      <c r="H126" s="137">
        <f>SUM(H22:H47)</f>
        <v>3360</v>
      </c>
      <c r="I126" s="137"/>
      <c r="J126" s="137"/>
      <c r="K126" s="137"/>
      <c r="L126" s="138"/>
      <c r="M126" s="136" t="s">
        <v>25</v>
      </c>
      <c r="N126" s="137">
        <f>SUM(N22:N47)</f>
        <v>1400</v>
      </c>
      <c r="O126" s="139"/>
      <c r="P126" s="140"/>
      <c r="Q126" s="141">
        <f>SUM(P22:P47)</f>
        <v>4760</v>
      </c>
    </row>
    <row r="127" spans="1:19" ht="14.25" customHeight="1">
      <c r="A127" s="87" t="s">
        <v>21</v>
      </c>
      <c r="B127" s="88"/>
      <c r="C127" s="89"/>
      <c r="D127" s="89"/>
      <c r="E127" s="89"/>
      <c r="F127" s="89"/>
      <c r="G127" s="89"/>
      <c r="H127" s="90"/>
      <c r="I127" s="90"/>
      <c r="J127" s="90"/>
      <c r="K127" s="90"/>
      <c r="L127" s="91"/>
      <c r="M127" s="90"/>
      <c r="N127" s="88"/>
      <c r="O127" s="92"/>
      <c r="P127" s="92"/>
      <c r="Q127" s="93">
        <f>SUM(Q9:Q126)</f>
        <v>4760</v>
      </c>
    </row>
    <row r="128" spans="1:19" ht="14.25" customHeight="1">
      <c r="A128" s="94" t="s">
        <v>43</v>
      </c>
      <c r="B128" s="112"/>
      <c r="C128" s="113">
        <v>0.2</v>
      </c>
      <c r="D128" s="113"/>
      <c r="E128" s="113"/>
      <c r="F128" s="114"/>
      <c r="G128" s="114"/>
      <c r="H128" s="115"/>
      <c r="I128" s="115"/>
      <c r="J128" s="115"/>
      <c r="K128" s="115"/>
      <c r="L128" s="116"/>
      <c r="M128" s="115"/>
      <c r="N128" s="117"/>
      <c r="O128" s="118"/>
      <c r="P128" s="118"/>
      <c r="Q128" s="95">
        <f>(Q127*C128)</f>
        <v>952</v>
      </c>
    </row>
    <row r="129" spans="1:17" ht="14.25" customHeight="1">
      <c r="A129" s="94" t="s">
        <v>44</v>
      </c>
      <c r="B129" s="112"/>
      <c r="C129" s="113">
        <v>0.03</v>
      </c>
      <c r="D129" s="113"/>
      <c r="E129" s="113"/>
      <c r="F129" s="114"/>
      <c r="G129" s="114"/>
      <c r="H129" s="115"/>
      <c r="I129" s="115"/>
      <c r="J129" s="115"/>
      <c r="K129" s="115"/>
      <c r="L129" s="116"/>
      <c r="M129" s="115"/>
      <c r="N129" s="117"/>
      <c r="O129" s="118"/>
      <c r="P129" s="118"/>
      <c r="Q129" s="95">
        <f>(Q127*C129)</f>
        <v>142.79999999999998</v>
      </c>
    </row>
    <row r="130" spans="1:17" ht="14.25" customHeight="1">
      <c r="A130" s="94" t="s">
        <v>45</v>
      </c>
      <c r="B130" s="112"/>
      <c r="C130" s="113">
        <v>7.0000000000000007E-2</v>
      </c>
      <c r="D130" s="113"/>
      <c r="E130" s="113"/>
      <c r="F130" s="119"/>
      <c r="G130" s="119"/>
      <c r="H130" s="120"/>
      <c r="I130" s="120"/>
      <c r="J130" s="120"/>
      <c r="K130" s="120"/>
      <c r="L130" s="116"/>
      <c r="M130" s="120"/>
      <c r="N130" s="121"/>
      <c r="O130" s="122"/>
      <c r="P130" s="122"/>
      <c r="Q130" s="95">
        <f>(Q127*C130)</f>
        <v>333.20000000000005</v>
      </c>
    </row>
    <row r="131" spans="1:17" ht="14.25" customHeight="1" thickBot="1">
      <c r="A131" s="16" t="s">
        <v>22</v>
      </c>
      <c r="B131" s="123"/>
      <c r="C131" s="124"/>
      <c r="D131" s="124"/>
      <c r="E131" s="124"/>
      <c r="F131" s="124"/>
      <c r="G131" s="124"/>
      <c r="H131" s="125"/>
      <c r="I131" s="125"/>
      <c r="J131" s="125"/>
      <c r="K131" s="125"/>
      <c r="L131" s="126"/>
      <c r="M131" s="125"/>
      <c r="N131" s="123"/>
      <c r="O131" s="127"/>
      <c r="P131" s="127"/>
      <c r="Q131" s="17">
        <f>SUM(Q127:Q130)</f>
        <v>6188</v>
      </c>
    </row>
    <row r="132" spans="1:17" ht="14.25" customHeight="1">
      <c r="A132" s="18" t="s">
        <v>23</v>
      </c>
      <c r="B132" s="19"/>
      <c r="C132" s="19"/>
      <c r="D132" s="19"/>
      <c r="E132" s="19"/>
      <c r="F132" s="19"/>
      <c r="G132" s="19"/>
      <c r="H132" s="20"/>
      <c r="I132" s="20"/>
      <c r="J132" s="20"/>
      <c r="K132" s="20"/>
      <c r="L132" s="30"/>
      <c r="M132" s="20"/>
      <c r="N132" s="19"/>
      <c r="O132" s="20"/>
      <c r="P132" s="20"/>
      <c r="Q132" s="82"/>
    </row>
    <row r="133" spans="1:17" ht="14.25" customHeight="1">
      <c r="A133" s="84" t="s">
        <v>46</v>
      </c>
      <c r="B133" s="128"/>
      <c r="C133" s="128"/>
      <c r="D133" s="128"/>
      <c r="E133" s="128"/>
      <c r="F133" s="128"/>
      <c r="G133" s="128"/>
      <c r="H133" s="129"/>
      <c r="I133" s="129"/>
      <c r="J133" s="129"/>
      <c r="K133" s="129"/>
      <c r="L133" s="130"/>
      <c r="M133" s="129"/>
      <c r="N133" s="128"/>
      <c r="O133" s="129"/>
      <c r="P133" s="129"/>
      <c r="Q133" s="83"/>
    </row>
    <row r="134" spans="1:17" ht="14.25" customHeight="1">
      <c r="A134" s="85" t="s">
        <v>5</v>
      </c>
      <c r="B134" s="128"/>
      <c r="C134" s="128"/>
      <c r="D134" s="128"/>
      <c r="E134" s="128"/>
      <c r="F134" s="128"/>
      <c r="G134" s="128"/>
      <c r="H134" s="129"/>
      <c r="I134" s="129"/>
      <c r="J134" s="129"/>
      <c r="K134" s="129"/>
      <c r="L134" s="130"/>
      <c r="M134" s="129"/>
      <c r="N134" s="128"/>
      <c r="O134" s="129"/>
      <c r="P134" s="129"/>
      <c r="Q134" s="83"/>
    </row>
    <row r="135" spans="1:17" ht="14.25" customHeight="1" thickBot="1">
      <c r="A135" s="86" t="s">
        <v>39</v>
      </c>
      <c r="B135" s="21"/>
      <c r="C135" s="22"/>
      <c r="D135" s="22"/>
      <c r="E135" s="22"/>
      <c r="F135" s="22"/>
      <c r="G135" s="22"/>
      <c r="H135" s="23"/>
      <c r="I135" s="23"/>
      <c r="J135" s="23"/>
      <c r="K135" s="23"/>
      <c r="L135" s="31"/>
      <c r="M135" s="23"/>
      <c r="N135" s="21"/>
      <c r="O135" s="24"/>
      <c r="P135" s="24"/>
      <c r="Q135" s="25"/>
    </row>
  </sheetData>
  <mergeCells count="7">
    <mergeCell ref="C21:Q21"/>
    <mergeCell ref="A6:B6"/>
    <mergeCell ref="C8:Q8"/>
    <mergeCell ref="Q9:Q18"/>
    <mergeCell ref="A45:B45"/>
    <mergeCell ref="A74:B74"/>
    <mergeCell ref="A104:B104"/>
  </mergeCells>
  <pageMargins left="0.7" right="0.7" top="0.75" bottom="0.75" header="0.3" footer="0.3"/>
  <pageSetup paperSize="9" scale="42" fitToHeight="0" orientation="landscape" r:id="rId1"/>
  <headerFooter>
    <oddHeader>&amp;C
&amp;G</oddHeader>
  </headerFooter>
  <rowBreaks count="2" manualBreakCount="2">
    <brk id="39" max="16383" man="1"/>
    <brk id="68" max="16383" man="1"/>
  </rowBreaks>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BBFEBCE-0085-4178-AC78-6892D4F17DF8}">
  <ds:schemaRefs>
    <ds:schemaRef ds:uri="http://www.w3.org/2001/XMLSchem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BREAKDOWN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info@msbestimating.com</dc:creator>
  <cp:lastModifiedBy>Anna David</cp:lastModifiedBy>
  <cp:lastPrinted>2026-05-13T15:26:21Z</cp:lastPrinted>
  <dcterms:created xsi:type="dcterms:W3CDTF">2020-07-29T11:58:51Z</dcterms:created>
  <dcterms:modified xsi:type="dcterms:W3CDTF">2026-05-13T15:27:07Z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{4BBFEBCE-0085-4178-AC78-6892D4F17DF8}</vt:lpwstr>
  </property>
</Properties>
</file>