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8a17ae08ab793ce/Desktop/Mobi/SAMPLE-LUMBER OK/"/>
    </mc:Choice>
  </mc:AlternateContent>
  <xr:revisionPtr revIDLastSave="285" documentId="13_ncr:1_{5356E9FE-65D6-49E2-A494-E479FEC17F3D}" xr6:coauthVersionLast="47" xr6:coauthVersionMax="47" xr10:uidLastSave="{5AB3786B-3BD2-4B63-98A4-30840362CC4A}"/>
  <bookViews>
    <workbookView xWindow="20370" yWindow="-120" windowWidth="29040" windowHeight="15840" tabRatio="683" xr2:uid="{00000000-000D-0000-FFFF-FFFF00000000}"/>
  </bookViews>
  <sheets>
    <sheet name="DETAILED LUMBER BLDG B2" sheetId="7" r:id="rId1"/>
  </sheets>
  <definedNames>
    <definedName name="_xlnm._FilterDatabase" localSheetId="0" hidden="1">'DETAILED LUMBER BLDG B2'!$A$1:$N$361</definedName>
    <definedName name="_xlnm.Print_Area" localSheetId="0">'DETAILED LUMBER BLDG B2'!$A$1:$J$449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48" i="7" l="1"/>
  <c r="A446" i="7"/>
  <c r="H445" i="7"/>
  <c r="G445" i="7"/>
  <c r="I445" i="7" s="1"/>
  <c r="H444" i="7"/>
  <c r="G444" i="7"/>
  <c r="H443" i="7"/>
  <c r="G443" i="7"/>
  <c r="I443" i="7" s="1"/>
  <c r="H442" i="7"/>
  <c r="G442" i="7"/>
  <c r="H441" i="7"/>
  <c r="G441" i="7"/>
  <c r="H440" i="7"/>
  <c r="G440" i="7"/>
  <c r="H439" i="7"/>
  <c r="G439" i="7"/>
  <c r="I439" i="7" s="1"/>
  <c r="H438" i="7"/>
  <c r="G438" i="7"/>
  <c r="H437" i="7"/>
  <c r="G437" i="7"/>
  <c r="H436" i="7"/>
  <c r="G436" i="7"/>
  <c r="H435" i="7"/>
  <c r="G435" i="7"/>
  <c r="H434" i="7"/>
  <c r="G434" i="7"/>
  <c r="H433" i="7"/>
  <c r="G433" i="7"/>
  <c r="I433" i="7" s="1"/>
  <c r="H432" i="7"/>
  <c r="G432" i="7"/>
  <c r="H429" i="7"/>
  <c r="G429" i="7"/>
  <c r="H428" i="7"/>
  <c r="G428" i="7"/>
  <c r="H427" i="7"/>
  <c r="G427" i="7"/>
  <c r="I427" i="7" s="1"/>
  <c r="H426" i="7"/>
  <c r="G426" i="7"/>
  <c r="H425" i="7"/>
  <c r="G425" i="7"/>
  <c r="H424" i="7"/>
  <c r="G424" i="7"/>
  <c r="H423" i="7"/>
  <c r="G423" i="7"/>
  <c r="H422" i="7"/>
  <c r="G422" i="7"/>
  <c r="H421" i="7"/>
  <c r="G421" i="7"/>
  <c r="H420" i="7"/>
  <c r="G420" i="7"/>
  <c r="H419" i="7"/>
  <c r="G419" i="7"/>
  <c r="H418" i="7"/>
  <c r="G418" i="7"/>
  <c r="H417" i="7"/>
  <c r="G417" i="7"/>
  <c r="H416" i="7"/>
  <c r="G416" i="7"/>
  <c r="H415" i="7"/>
  <c r="G415" i="7"/>
  <c r="H407" i="7"/>
  <c r="G407" i="7"/>
  <c r="H406" i="7"/>
  <c r="G406" i="7"/>
  <c r="H405" i="7"/>
  <c r="G405" i="7"/>
  <c r="H404" i="7"/>
  <c r="G404" i="7"/>
  <c r="H403" i="7"/>
  <c r="G403" i="7"/>
  <c r="H402" i="7"/>
  <c r="G402" i="7"/>
  <c r="H401" i="7"/>
  <c r="G401" i="7"/>
  <c r="H400" i="7"/>
  <c r="G400" i="7"/>
  <c r="H399" i="7"/>
  <c r="G399" i="7"/>
  <c r="H398" i="7"/>
  <c r="G398" i="7"/>
  <c r="H397" i="7"/>
  <c r="G397" i="7"/>
  <c r="H396" i="7"/>
  <c r="G396" i="7"/>
  <c r="H395" i="7"/>
  <c r="G395" i="7"/>
  <c r="H394" i="7"/>
  <c r="G394" i="7"/>
  <c r="H393" i="7"/>
  <c r="G393" i="7"/>
  <c r="H392" i="7"/>
  <c r="G392" i="7"/>
  <c r="H391" i="7"/>
  <c r="G391" i="7"/>
  <c r="H390" i="7"/>
  <c r="G390" i="7"/>
  <c r="H389" i="7"/>
  <c r="G389" i="7"/>
  <c r="H388" i="7"/>
  <c r="G388" i="7"/>
  <c r="H387" i="7"/>
  <c r="G387" i="7"/>
  <c r="H386" i="7"/>
  <c r="G386" i="7"/>
  <c r="H385" i="7"/>
  <c r="G385" i="7"/>
  <c r="H384" i="7"/>
  <c r="G384" i="7"/>
  <c r="H383" i="7"/>
  <c r="G383" i="7"/>
  <c r="H382" i="7"/>
  <c r="G382" i="7"/>
  <c r="H381" i="7"/>
  <c r="G381" i="7"/>
  <c r="H380" i="7"/>
  <c r="G380" i="7"/>
  <c r="H379" i="7"/>
  <c r="G379" i="7"/>
  <c r="H378" i="7"/>
  <c r="G378" i="7"/>
  <c r="H377" i="7"/>
  <c r="G377" i="7"/>
  <c r="H376" i="7"/>
  <c r="G376" i="7"/>
  <c r="H375" i="7"/>
  <c r="G375" i="7"/>
  <c r="H374" i="7"/>
  <c r="G374" i="7"/>
  <c r="H373" i="7"/>
  <c r="G373" i="7"/>
  <c r="H372" i="7"/>
  <c r="G372" i="7"/>
  <c r="H371" i="7"/>
  <c r="G371" i="7"/>
  <c r="H370" i="7"/>
  <c r="G370" i="7"/>
  <c r="A431" i="7"/>
  <c r="A430" i="7"/>
  <c r="A369" i="7"/>
  <c r="G61" i="7"/>
  <c r="H61" i="7"/>
  <c r="G62" i="7"/>
  <c r="H62" i="7"/>
  <c r="G63" i="7"/>
  <c r="H63" i="7"/>
  <c r="G64" i="7"/>
  <c r="H64" i="7"/>
  <c r="G65" i="7"/>
  <c r="H65" i="7"/>
  <c r="G66" i="7"/>
  <c r="H66" i="7"/>
  <c r="A10" i="7"/>
  <c r="A19" i="7"/>
  <c r="A20" i="7"/>
  <c r="A21" i="7"/>
  <c r="A26" i="7"/>
  <c r="A27" i="7"/>
  <c r="A28" i="7"/>
  <c r="A33" i="7"/>
  <c r="A34" i="7"/>
  <c r="A35" i="7"/>
  <c r="A43" i="7"/>
  <c r="A44" i="7"/>
  <c r="A45" i="7"/>
  <c r="A50" i="7"/>
  <c r="A51" i="7"/>
  <c r="A52" i="7"/>
  <c r="A67" i="7"/>
  <c r="A68" i="7"/>
  <c r="A69" i="7"/>
  <c r="A87" i="7"/>
  <c r="A88" i="7"/>
  <c r="A89" i="7"/>
  <c r="A92" i="7"/>
  <c r="A93" i="7"/>
  <c r="A94" i="7"/>
  <c r="A113" i="7"/>
  <c r="A114" i="7"/>
  <c r="A115" i="7"/>
  <c r="A122" i="7"/>
  <c r="A123" i="7"/>
  <c r="A124" i="7"/>
  <c r="A131" i="7"/>
  <c r="A132" i="7"/>
  <c r="A133" i="7"/>
  <c r="A138" i="7"/>
  <c r="A139" i="7"/>
  <c r="A140" i="7"/>
  <c r="A145" i="7"/>
  <c r="A146" i="7"/>
  <c r="A147" i="7"/>
  <c r="A154" i="7"/>
  <c r="A155" i="7"/>
  <c r="A167" i="7"/>
  <c r="A168" i="7"/>
  <c r="A169" i="7"/>
  <c r="A172" i="7"/>
  <c r="A173" i="7"/>
  <c r="A174" i="7"/>
  <c r="A180" i="7"/>
  <c r="A181" i="7"/>
  <c r="A182" i="7"/>
  <c r="A185" i="7"/>
  <c r="A186" i="7"/>
  <c r="A187" i="7"/>
  <c r="A193" i="7"/>
  <c r="A194" i="7"/>
  <c r="A195" i="7"/>
  <c r="A202" i="7"/>
  <c r="A203" i="7"/>
  <c r="A204" i="7"/>
  <c r="A216" i="7"/>
  <c r="A217" i="7"/>
  <c r="A218" i="7"/>
  <c r="A223" i="7"/>
  <c r="A224" i="7"/>
  <c r="A225" i="7"/>
  <c r="A232" i="7"/>
  <c r="A233" i="7"/>
  <c r="A234" i="7"/>
  <c r="A239" i="7"/>
  <c r="A240" i="7"/>
  <c r="A241" i="7"/>
  <c r="A244" i="7"/>
  <c r="A245" i="7"/>
  <c r="A246" i="7"/>
  <c r="A253" i="7"/>
  <c r="A254" i="7"/>
  <c r="A255" i="7"/>
  <c r="A269" i="7"/>
  <c r="A270" i="7"/>
  <c r="A271" i="7"/>
  <c r="A278" i="7"/>
  <c r="A279" i="7"/>
  <c r="A280" i="7"/>
  <c r="A285" i="7"/>
  <c r="A286" i="7"/>
  <c r="A287" i="7"/>
  <c r="A292" i="7"/>
  <c r="A293" i="7"/>
  <c r="A294" i="7"/>
  <c r="A301" i="7"/>
  <c r="A302" i="7"/>
  <c r="A303" i="7"/>
  <c r="A315" i="7"/>
  <c r="A316" i="7"/>
  <c r="A317" i="7"/>
  <c r="A322" i="7"/>
  <c r="A326" i="7"/>
  <c r="A330" i="7"/>
  <c r="A340" i="7"/>
  <c r="A343" i="7"/>
  <c r="A358" i="7"/>
  <c r="A9" i="7"/>
  <c r="H256" i="7"/>
  <c r="G256" i="7"/>
  <c r="H188" i="7"/>
  <c r="G188" i="7"/>
  <c r="H355" i="7"/>
  <c r="G355" i="7"/>
  <c r="H95" i="7"/>
  <c r="G95" i="7"/>
  <c r="H97" i="7"/>
  <c r="G97" i="7"/>
  <c r="I416" i="7" l="1"/>
  <c r="I418" i="7"/>
  <c r="I424" i="7"/>
  <c r="I426" i="7"/>
  <c r="I428" i="7"/>
  <c r="I442" i="7"/>
  <c r="I415" i="7"/>
  <c r="I417" i="7"/>
  <c r="I419" i="7"/>
  <c r="I421" i="7"/>
  <c r="I423" i="7"/>
  <c r="I425" i="7"/>
  <c r="I437" i="7"/>
  <c r="I432" i="7"/>
  <c r="I434" i="7"/>
  <c r="I438" i="7"/>
  <c r="I436" i="7"/>
  <c r="I441" i="7"/>
  <c r="I440" i="7"/>
  <c r="I371" i="7"/>
  <c r="I387" i="7"/>
  <c r="I399" i="7"/>
  <c r="I403" i="7"/>
  <c r="I407" i="7"/>
  <c r="I420" i="7"/>
  <c r="I422" i="7"/>
  <c r="I429" i="7"/>
  <c r="I435" i="7"/>
  <c r="I444" i="7"/>
  <c r="I386" i="7"/>
  <c r="I383" i="7"/>
  <c r="I390" i="7"/>
  <c r="I402" i="7"/>
  <c r="I370" i="7"/>
  <c r="I376" i="7"/>
  <c r="I378" i="7"/>
  <c r="I381" i="7"/>
  <c r="I406" i="7"/>
  <c r="I380" i="7"/>
  <c r="I382" i="7"/>
  <c r="I384" i="7"/>
  <c r="I393" i="7"/>
  <c r="I397" i="7"/>
  <c r="I377" i="7"/>
  <c r="I374" i="7"/>
  <c r="I392" i="7"/>
  <c r="I394" i="7"/>
  <c r="I396" i="7"/>
  <c r="I398" i="7"/>
  <c r="I400" i="7"/>
  <c r="I401" i="7"/>
  <c r="I373" i="7"/>
  <c r="I375" i="7"/>
  <c r="I389" i="7"/>
  <c r="I391" i="7"/>
  <c r="I405" i="7"/>
  <c r="I385" i="7"/>
  <c r="I372" i="7"/>
  <c r="I379" i="7"/>
  <c r="I388" i="7"/>
  <c r="I395" i="7"/>
  <c r="I404" i="7"/>
  <c r="I63" i="7"/>
  <c r="I61" i="7"/>
  <c r="I66" i="7"/>
  <c r="I64" i="7"/>
  <c r="I62" i="7"/>
  <c r="I65" i="7"/>
  <c r="I256" i="7"/>
  <c r="I188" i="7"/>
  <c r="I355" i="7"/>
  <c r="I95" i="7"/>
  <c r="I97" i="7"/>
  <c r="H11" i="7" l="1"/>
  <c r="G11" i="7"/>
  <c r="I11" i="7" l="1"/>
  <c r="H357" i="7"/>
  <c r="G357" i="7"/>
  <c r="H356" i="7"/>
  <c r="G356" i="7"/>
  <c r="H354" i="7"/>
  <c r="G354" i="7"/>
  <c r="H353" i="7"/>
  <c r="G353" i="7"/>
  <c r="H352" i="7"/>
  <c r="G352" i="7"/>
  <c r="H351" i="7"/>
  <c r="G351" i="7"/>
  <c r="H350" i="7"/>
  <c r="G350" i="7"/>
  <c r="H349" i="7"/>
  <c r="G349" i="7"/>
  <c r="H348" i="7"/>
  <c r="G348" i="7"/>
  <c r="H347" i="7"/>
  <c r="G347" i="7"/>
  <c r="H346" i="7"/>
  <c r="G346" i="7"/>
  <c r="H345" i="7"/>
  <c r="G345" i="7"/>
  <c r="H344" i="7"/>
  <c r="G344" i="7"/>
  <c r="H342" i="7"/>
  <c r="G342" i="7"/>
  <c r="H341" i="7"/>
  <c r="G341" i="7"/>
  <c r="H339" i="7"/>
  <c r="G339" i="7"/>
  <c r="H338" i="7"/>
  <c r="G338" i="7"/>
  <c r="H337" i="7"/>
  <c r="G337" i="7"/>
  <c r="H336" i="7"/>
  <c r="G336" i="7"/>
  <c r="H335" i="7"/>
  <c r="G335" i="7"/>
  <c r="H334" i="7"/>
  <c r="G334" i="7"/>
  <c r="H333" i="7"/>
  <c r="G333" i="7"/>
  <c r="H332" i="7"/>
  <c r="G332" i="7"/>
  <c r="H331" i="7"/>
  <c r="G331" i="7"/>
  <c r="H329" i="7"/>
  <c r="G329" i="7"/>
  <c r="H328" i="7"/>
  <c r="G328" i="7"/>
  <c r="H327" i="7"/>
  <c r="G327" i="7"/>
  <c r="H325" i="7"/>
  <c r="G325" i="7"/>
  <c r="H324" i="7"/>
  <c r="G324" i="7"/>
  <c r="H323" i="7"/>
  <c r="G323" i="7"/>
  <c r="H321" i="7"/>
  <c r="G321" i="7"/>
  <c r="H320" i="7"/>
  <c r="G320" i="7"/>
  <c r="H319" i="7"/>
  <c r="G319" i="7"/>
  <c r="H318" i="7"/>
  <c r="G318" i="7"/>
  <c r="H307" i="7"/>
  <c r="G307" i="7"/>
  <c r="H306" i="7"/>
  <c r="G306" i="7"/>
  <c r="H305" i="7"/>
  <c r="G305" i="7"/>
  <c r="H304" i="7"/>
  <c r="G304" i="7"/>
  <c r="H300" i="7"/>
  <c r="G300" i="7"/>
  <c r="H299" i="7"/>
  <c r="G299" i="7"/>
  <c r="H298" i="7"/>
  <c r="G298" i="7"/>
  <c r="H297" i="7"/>
  <c r="G297" i="7"/>
  <c r="H296" i="7"/>
  <c r="G296" i="7"/>
  <c r="H295" i="7"/>
  <c r="G295" i="7"/>
  <c r="H291" i="7"/>
  <c r="G291" i="7"/>
  <c r="H290" i="7"/>
  <c r="G290" i="7"/>
  <c r="H289" i="7"/>
  <c r="G289" i="7"/>
  <c r="H288" i="7"/>
  <c r="G288" i="7"/>
  <c r="H284" i="7"/>
  <c r="G284" i="7"/>
  <c r="H283" i="7"/>
  <c r="G283" i="7"/>
  <c r="H282" i="7"/>
  <c r="G282" i="7"/>
  <c r="H281" i="7"/>
  <c r="G281" i="7"/>
  <c r="H277" i="7"/>
  <c r="G277" i="7"/>
  <c r="H276" i="7"/>
  <c r="G276" i="7"/>
  <c r="H275" i="7"/>
  <c r="G275" i="7"/>
  <c r="H274" i="7"/>
  <c r="G274" i="7"/>
  <c r="H273" i="7"/>
  <c r="G273" i="7"/>
  <c r="H272" i="7"/>
  <c r="G272" i="7"/>
  <c r="H268" i="7"/>
  <c r="G268" i="7"/>
  <c r="H267" i="7"/>
  <c r="G267" i="7"/>
  <c r="H266" i="7"/>
  <c r="G266" i="7"/>
  <c r="H265" i="7"/>
  <c r="G265" i="7"/>
  <c r="H257" i="7"/>
  <c r="G257" i="7"/>
  <c r="H252" i="7"/>
  <c r="G252" i="7"/>
  <c r="H251" i="7"/>
  <c r="G251" i="7"/>
  <c r="H250" i="7"/>
  <c r="G250" i="7"/>
  <c r="H249" i="7"/>
  <c r="G249" i="7"/>
  <c r="H248" i="7"/>
  <c r="G248" i="7"/>
  <c r="H247" i="7"/>
  <c r="G247" i="7"/>
  <c r="H243" i="7"/>
  <c r="G243" i="7"/>
  <c r="H242" i="7"/>
  <c r="G242" i="7"/>
  <c r="H238" i="7"/>
  <c r="G238" i="7"/>
  <c r="H237" i="7"/>
  <c r="G237" i="7"/>
  <c r="H236" i="7"/>
  <c r="G236" i="7"/>
  <c r="H235" i="7"/>
  <c r="G235" i="7"/>
  <c r="H231" i="7"/>
  <c r="G231" i="7"/>
  <c r="H230" i="7"/>
  <c r="G230" i="7"/>
  <c r="H229" i="7"/>
  <c r="G229" i="7"/>
  <c r="H228" i="7"/>
  <c r="G228" i="7"/>
  <c r="H227" i="7"/>
  <c r="G227" i="7"/>
  <c r="H226" i="7"/>
  <c r="G226" i="7"/>
  <c r="H222" i="7"/>
  <c r="G222" i="7"/>
  <c r="H221" i="7"/>
  <c r="G221" i="7"/>
  <c r="H220" i="7"/>
  <c r="G220" i="7"/>
  <c r="H219" i="7"/>
  <c r="G219" i="7"/>
  <c r="H215" i="7"/>
  <c r="G215" i="7"/>
  <c r="H214" i="7"/>
  <c r="G214" i="7"/>
  <c r="H206" i="7"/>
  <c r="G206" i="7"/>
  <c r="H205" i="7"/>
  <c r="G205" i="7"/>
  <c r="H201" i="7"/>
  <c r="G201" i="7"/>
  <c r="H200" i="7"/>
  <c r="G200" i="7"/>
  <c r="H199" i="7"/>
  <c r="G199" i="7"/>
  <c r="H198" i="7"/>
  <c r="G198" i="7"/>
  <c r="H197" i="7"/>
  <c r="G197" i="7"/>
  <c r="H196" i="7"/>
  <c r="G196" i="7"/>
  <c r="H192" i="7"/>
  <c r="G192" i="7"/>
  <c r="H191" i="7"/>
  <c r="G191" i="7"/>
  <c r="H190" i="7"/>
  <c r="G190" i="7"/>
  <c r="H189" i="7"/>
  <c r="G189" i="7"/>
  <c r="H184" i="7"/>
  <c r="G184" i="7"/>
  <c r="H183" i="7"/>
  <c r="G183" i="7"/>
  <c r="H179" i="7"/>
  <c r="G179" i="7"/>
  <c r="H178" i="7"/>
  <c r="G178" i="7"/>
  <c r="H177" i="7"/>
  <c r="G177" i="7"/>
  <c r="H176" i="7"/>
  <c r="G176" i="7"/>
  <c r="H175" i="7"/>
  <c r="G175" i="7"/>
  <c r="H171" i="7"/>
  <c r="G171" i="7"/>
  <c r="H170" i="7"/>
  <c r="G170" i="7"/>
  <c r="H166" i="7"/>
  <c r="G166" i="7"/>
  <c r="H165" i="7"/>
  <c r="G165" i="7"/>
  <c r="H164" i="7"/>
  <c r="G164" i="7"/>
  <c r="H163" i="7"/>
  <c r="G163" i="7"/>
  <c r="H153" i="7"/>
  <c r="G153" i="7"/>
  <c r="H152" i="7"/>
  <c r="G152" i="7"/>
  <c r="H151" i="7"/>
  <c r="G151" i="7"/>
  <c r="H150" i="7"/>
  <c r="G150" i="7"/>
  <c r="H149" i="7"/>
  <c r="G149" i="7"/>
  <c r="H148" i="7"/>
  <c r="G148" i="7"/>
  <c r="H144" i="7"/>
  <c r="G144" i="7"/>
  <c r="H143" i="7"/>
  <c r="G143" i="7"/>
  <c r="H142" i="7"/>
  <c r="G142" i="7"/>
  <c r="H141" i="7"/>
  <c r="G141" i="7"/>
  <c r="H137" i="7"/>
  <c r="G137" i="7"/>
  <c r="H136" i="7"/>
  <c r="G136" i="7"/>
  <c r="H135" i="7"/>
  <c r="G135" i="7"/>
  <c r="H134" i="7"/>
  <c r="G134" i="7"/>
  <c r="H130" i="7"/>
  <c r="G130" i="7"/>
  <c r="H129" i="7"/>
  <c r="G129" i="7"/>
  <c r="H128" i="7"/>
  <c r="G128" i="7"/>
  <c r="H127" i="7"/>
  <c r="G127" i="7"/>
  <c r="H126" i="7"/>
  <c r="G126" i="7"/>
  <c r="H125" i="7"/>
  <c r="G125" i="7"/>
  <c r="H121" i="7"/>
  <c r="G121" i="7"/>
  <c r="H120" i="7"/>
  <c r="G120" i="7"/>
  <c r="H119" i="7"/>
  <c r="G119" i="7"/>
  <c r="H118" i="7"/>
  <c r="G118" i="7"/>
  <c r="H117" i="7"/>
  <c r="G117" i="7"/>
  <c r="H116" i="7"/>
  <c r="G116" i="7"/>
  <c r="H112" i="7"/>
  <c r="G112" i="7"/>
  <c r="H104" i="7"/>
  <c r="G104" i="7"/>
  <c r="H103" i="7"/>
  <c r="G103" i="7"/>
  <c r="H102" i="7"/>
  <c r="G102" i="7"/>
  <c r="H101" i="7"/>
  <c r="G101" i="7"/>
  <c r="H100" i="7"/>
  <c r="G100" i="7"/>
  <c r="H99" i="7"/>
  <c r="G99" i="7"/>
  <c r="H98" i="7"/>
  <c r="G98" i="7"/>
  <c r="H96" i="7"/>
  <c r="G96" i="7"/>
  <c r="H91" i="7"/>
  <c r="G91" i="7"/>
  <c r="H90" i="7"/>
  <c r="G90" i="7"/>
  <c r="H86" i="7"/>
  <c r="G86" i="7"/>
  <c r="H85" i="7"/>
  <c r="G85" i="7"/>
  <c r="H84" i="7"/>
  <c r="G84" i="7"/>
  <c r="H83" i="7"/>
  <c r="G83" i="7"/>
  <c r="H82" i="7"/>
  <c r="G82" i="7"/>
  <c r="H81" i="7"/>
  <c r="G81" i="7"/>
  <c r="H80" i="7"/>
  <c r="G80" i="7"/>
  <c r="H79" i="7"/>
  <c r="G79" i="7"/>
  <c r="H78" i="7"/>
  <c r="G78" i="7"/>
  <c r="H77" i="7"/>
  <c r="G77" i="7"/>
  <c r="H76" i="7"/>
  <c r="G76" i="7"/>
  <c r="H75" i="7"/>
  <c r="G75" i="7"/>
  <c r="H74" i="7"/>
  <c r="G74" i="7"/>
  <c r="H73" i="7"/>
  <c r="G73" i="7"/>
  <c r="H72" i="7"/>
  <c r="G72" i="7"/>
  <c r="H71" i="7"/>
  <c r="G71" i="7"/>
  <c r="H70" i="7"/>
  <c r="G70" i="7"/>
  <c r="H53" i="7"/>
  <c r="G53" i="7"/>
  <c r="H49" i="7"/>
  <c r="G49" i="7"/>
  <c r="H48" i="7"/>
  <c r="G48" i="7"/>
  <c r="H47" i="7"/>
  <c r="G47" i="7"/>
  <c r="H46" i="7"/>
  <c r="G46" i="7"/>
  <c r="H42" i="7"/>
  <c r="G42" i="7"/>
  <c r="H41" i="7"/>
  <c r="G41" i="7"/>
  <c r="H40" i="7"/>
  <c r="G40" i="7"/>
  <c r="H39" i="7"/>
  <c r="G39" i="7"/>
  <c r="H38" i="7"/>
  <c r="G38" i="7"/>
  <c r="H37" i="7"/>
  <c r="G37" i="7"/>
  <c r="H36" i="7"/>
  <c r="G36" i="7"/>
  <c r="H32" i="7"/>
  <c r="G32" i="7"/>
  <c r="H31" i="7"/>
  <c r="G31" i="7"/>
  <c r="H30" i="7"/>
  <c r="G30" i="7"/>
  <c r="H29" i="7"/>
  <c r="G29" i="7"/>
  <c r="H25" i="7"/>
  <c r="G25" i="7"/>
  <c r="H24" i="7"/>
  <c r="G24" i="7"/>
  <c r="H23" i="7"/>
  <c r="G23" i="7"/>
  <c r="H22" i="7"/>
  <c r="G22" i="7"/>
  <c r="H18" i="7"/>
  <c r="G18" i="7"/>
  <c r="H17" i="7"/>
  <c r="G17" i="7"/>
  <c r="H16" i="7"/>
  <c r="G16" i="7"/>
  <c r="H15" i="7"/>
  <c r="G15" i="7"/>
  <c r="H14" i="7"/>
  <c r="G14" i="7"/>
  <c r="H13" i="7"/>
  <c r="G13" i="7"/>
  <c r="H12" i="7"/>
  <c r="G12" i="7"/>
  <c r="G359" i="7" s="1"/>
  <c r="A8" i="7"/>
  <c r="A7" i="7"/>
  <c r="G447" i="7" l="1"/>
  <c r="H359" i="7"/>
  <c r="H447" i="7" s="1"/>
  <c r="A11" i="7"/>
  <c r="A12" i="7" s="1"/>
  <c r="I289" i="7"/>
  <c r="I291" i="7"/>
  <c r="I305" i="7"/>
  <c r="I307" i="7"/>
  <c r="I324" i="7"/>
  <c r="I336" i="7"/>
  <c r="I338" i="7"/>
  <c r="I219" i="7"/>
  <c r="I102" i="7"/>
  <c r="I175" i="7"/>
  <c r="I14" i="7"/>
  <c r="I16" i="7"/>
  <c r="I18" i="7"/>
  <c r="I71" i="7"/>
  <c r="I73" i="7"/>
  <c r="I75" i="7"/>
  <c r="I77" i="7"/>
  <c r="I85" i="7"/>
  <c r="I103" i="7"/>
  <c r="I112" i="7"/>
  <c r="I126" i="7"/>
  <c r="I128" i="7"/>
  <c r="I130" i="7"/>
  <c r="I142" i="7"/>
  <c r="I144" i="7"/>
  <c r="I164" i="7"/>
  <c r="I166" i="7"/>
  <c r="I176" i="7"/>
  <c r="I178" i="7"/>
  <c r="I189" i="7"/>
  <c r="I191" i="7"/>
  <c r="I196" i="7"/>
  <c r="I198" i="7"/>
  <c r="I200" i="7"/>
  <c r="I242" i="7"/>
  <c r="I179" i="7"/>
  <c r="I215" i="7"/>
  <c r="I220" i="7"/>
  <c r="I222" i="7"/>
  <c r="I283" i="7"/>
  <c r="I320" i="7"/>
  <c r="I323" i="7"/>
  <c r="I325" i="7"/>
  <c r="I335" i="7"/>
  <c r="I337" i="7"/>
  <c r="I339" i="7"/>
  <c r="I282" i="7"/>
  <c r="I70" i="7"/>
  <c r="I78" i="7"/>
  <c r="I80" i="7"/>
  <c r="I82" i="7"/>
  <c r="I84" i="7"/>
  <c r="I86" i="7"/>
  <c r="I98" i="7"/>
  <c r="I125" i="7"/>
  <c r="I127" i="7"/>
  <c r="I129" i="7"/>
  <c r="I221" i="7"/>
  <c r="I74" i="7"/>
  <c r="I205" i="7"/>
  <c r="I214" i="7"/>
  <c r="I284" i="7"/>
  <c r="I319" i="7"/>
  <c r="I321" i="7"/>
  <c r="I344" i="7"/>
  <c r="I346" i="7"/>
  <c r="I348" i="7"/>
  <c r="I350" i="7"/>
  <c r="I352" i="7"/>
  <c r="I354" i="7"/>
  <c r="I141" i="7"/>
  <c r="I29" i="7"/>
  <c r="I31" i="7"/>
  <c r="I79" i="7"/>
  <c r="I99" i="7"/>
  <c r="I101" i="7"/>
  <c r="I243" i="7"/>
  <c r="I345" i="7"/>
  <c r="I13" i="7"/>
  <c r="I15" i="7"/>
  <c r="I17" i="7"/>
  <c r="I30" i="7"/>
  <c r="I32" i="7"/>
  <c r="I37" i="7"/>
  <c r="I39" i="7"/>
  <c r="I41" i="7"/>
  <c r="I36" i="7"/>
  <c r="I38" i="7"/>
  <c r="I40" i="7"/>
  <c r="I42" i="7"/>
  <c r="I46" i="7"/>
  <c r="I48" i="7"/>
  <c r="I72" i="7"/>
  <c r="I76" i="7"/>
  <c r="I91" i="7"/>
  <c r="I100" i="7"/>
  <c r="I96" i="7"/>
  <c r="I104" i="7"/>
  <c r="I143" i="7"/>
  <c r="I148" i="7"/>
  <c r="I150" i="7"/>
  <c r="I177" i="7"/>
  <c r="I184" i="7"/>
  <c r="I206" i="7"/>
  <c r="I226" i="7"/>
  <c r="I281" i="7"/>
  <c r="I290" i="7"/>
  <c r="I288" i="7"/>
  <c r="I304" i="7"/>
  <c r="I306" i="7"/>
  <c r="I318" i="7"/>
  <c r="I342" i="7"/>
  <c r="I347" i="7"/>
  <c r="I349" i="7"/>
  <c r="I351" i="7"/>
  <c r="I353" i="7"/>
  <c r="I357" i="7"/>
  <c r="I356" i="7"/>
  <c r="I23" i="7"/>
  <c r="I25" i="7"/>
  <c r="I53" i="7"/>
  <c r="I90" i="7"/>
  <c r="I117" i="7"/>
  <c r="I119" i="7"/>
  <c r="I121" i="7"/>
  <c r="I149" i="7"/>
  <c r="I151" i="7"/>
  <c r="I153" i="7"/>
  <c r="I228" i="7"/>
  <c r="I230" i="7"/>
  <c r="I235" i="7"/>
  <c r="I237" i="7"/>
  <c r="I248" i="7"/>
  <c r="I250" i="7"/>
  <c r="I252" i="7"/>
  <c r="I265" i="7"/>
  <c r="I267" i="7"/>
  <c r="I272" i="7"/>
  <c r="I274" i="7"/>
  <c r="I276" i="7"/>
  <c r="I295" i="7"/>
  <c r="I297" i="7"/>
  <c r="I299" i="7"/>
  <c r="I328" i="7"/>
  <c r="I47" i="7"/>
  <c r="I49" i="7"/>
  <c r="I163" i="7"/>
  <c r="I165" i="7"/>
  <c r="I183" i="7"/>
  <c r="I22" i="7"/>
  <c r="I24" i="7"/>
  <c r="I81" i="7"/>
  <c r="I83" i="7"/>
  <c r="I116" i="7"/>
  <c r="I118" i="7"/>
  <c r="I120" i="7"/>
  <c r="I152" i="7"/>
  <c r="I190" i="7"/>
  <c r="I192" i="7"/>
  <c r="I197" i="7"/>
  <c r="I199" i="7"/>
  <c r="I201" i="7"/>
  <c r="I227" i="7"/>
  <c r="I229" i="7"/>
  <c r="I231" i="7"/>
  <c r="I236" i="7"/>
  <c r="I238" i="7"/>
  <c r="I247" i="7"/>
  <c r="I249" i="7"/>
  <c r="I251" i="7"/>
  <c r="I257" i="7"/>
  <c r="I266" i="7"/>
  <c r="I268" i="7"/>
  <c r="I273" i="7"/>
  <c r="I275" i="7"/>
  <c r="I277" i="7"/>
  <c r="I296" i="7"/>
  <c r="I298" i="7"/>
  <c r="I300" i="7"/>
  <c r="I327" i="7"/>
  <c r="I329" i="7"/>
  <c r="I341" i="7"/>
  <c r="I134" i="7"/>
  <c r="I136" i="7"/>
  <c r="I171" i="7"/>
  <c r="I331" i="7"/>
  <c r="I333" i="7"/>
  <c r="I12" i="7"/>
  <c r="I135" i="7"/>
  <c r="I137" i="7"/>
  <c r="I170" i="7"/>
  <c r="I332" i="7"/>
  <c r="I334" i="7"/>
  <c r="A13" i="7" l="1"/>
  <c r="I360" i="7"/>
  <c r="I359" i="7"/>
  <c r="I447" i="7" s="1"/>
  <c r="I449" i="7" s="1"/>
  <c r="A14" i="7" l="1"/>
  <c r="I361" i="7"/>
  <c r="B367" i="7" l="1"/>
  <c r="B412" i="7"/>
  <c r="B262" i="7"/>
  <c r="B313" i="7"/>
  <c r="B160" i="7"/>
  <c r="B211" i="7"/>
  <c r="B58" i="7"/>
  <c r="B109" i="7"/>
  <c r="A15" i="7"/>
  <c r="B5" i="7"/>
  <c r="A16" i="7" l="1"/>
  <c r="A17" i="7" l="1"/>
  <c r="A18" i="7" l="1"/>
  <c r="A22" i="7" s="1"/>
  <c r="A23" i="7" l="1"/>
  <c r="A24" i="7" l="1"/>
  <c r="A25" i="7" l="1"/>
  <c r="A29" i="7" l="1"/>
  <c r="A30" i="7" l="1"/>
  <c r="A31" i="7" s="1"/>
  <c r="A32" i="7" l="1"/>
  <c r="A36" i="7" s="1"/>
  <c r="A37" i="7" s="1"/>
  <c r="A38" i="7" l="1"/>
  <c r="A39" i="7" s="1"/>
  <c r="A40" i="7" s="1"/>
  <c r="A41" i="7" s="1"/>
  <c r="A42" i="7" s="1"/>
  <c r="A46" i="7" s="1"/>
  <c r="A47" i="7" s="1"/>
  <c r="A48" i="7" s="1"/>
  <c r="A49" i="7" s="1"/>
  <c r="A53" i="7" s="1"/>
  <c r="A61" i="7" l="1"/>
  <c r="A62" i="7" s="1"/>
  <c r="A63" i="7" s="1"/>
  <c r="A64" i="7" s="1"/>
  <c r="A65" i="7" s="1"/>
  <c r="A66" i="7" s="1"/>
  <c r="A70" i="7" l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90" i="7" s="1"/>
  <c r="A91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12" i="7" s="1"/>
  <c r="A116" i="7" s="1"/>
  <c r="A117" i="7" s="1"/>
  <c r="A118" i="7" s="1"/>
  <c r="A119" i="7" s="1"/>
  <c r="A120" i="7" s="1"/>
  <c r="A121" i="7" s="1"/>
  <c r="A125" i="7" s="1"/>
  <c r="A126" i="7" s="1"/>
  <c r="A127" i="7" s="1"/>
  <c r="A128" i="7" s="1"/>
  <c r="A129" i="7" s="1"/>
  <c r="A130" i="7" s="1"/>
  <c r="A134" i="7" s="1"/>
  <c r="A135" i="7" s="1"/>
  <c r="A136" i="7" s="1"/>
  <c r="A137" i="7" s="1"/>
  <c r="A141" i="7" s="1"/>
  <c r="A142" i="7" s="1"/>
  <c r="A143" i="7" s="1"/>
  <c r="A144" i="7" s="1"/>
  <c r="A148" i="7" s="1"/>
  <c r="A149" i="7" s="1"/>
  <c r="A150" i="7" s="1"/>
  <c r="A151" i="7" s="1"/>
  <c r="A152" i="7" s="1"/>
  <c r="A153" i="7" s="1"/>
  <c r="A163" i="7" s="1"/>
  <c r="A164" i="7" s="1"/>
  <c r="A165" i="7" s="1"/>
  <c r="A166" i="7" s="1"/>
  <c r="A170" i="7" s="1"/>
  <c r="A171" i="7" s="1"/>
  <c r="A175" i="7" s="1"/>
  <c r="A176" i="7" s="1"/>
  <c r="A177" i="7" s="1"/>
  <c r="A178" i="7" s="1"/>
  <c r="A179" i="7" s="1"/>
  <c r="A183" i="7" s="1"/>
  <c r="A184" i="7" s="1"/>
  <c r="A188" i="7" s="1"/>
  <c r="A189" i="7" s="1"/>
  <c r="A190" i="7" s="1"/>
  <c r="A191" i="7" s="1"/>
  <c r="A192" i="7" s="1"/>
  <c r="A196" i="7" s="1"/>
  <c r="A197" i="7" s="1"/>
  <c r="A198" i="7" s="1"/>
  <c r="A199" i="7" s="1"/>
  <c r="A200" i="7" s="1"/>
  <c r="A201" i="7" s="1"/>
  <c r="A205" i="7" s="1"/>
  <c r="A206" i="7" s="1"/>
  <c r="A214" i="7" s="1"/>
  <c r="A215" i="7" s="1"/>
  <c r="A219" i="7" s="1"/>
  <c r="A220" i="7" s="1"/>
  <c r="A221" i="7" s="1"/>
  <c r="A222" i="7" s="1"/>
  <c r="A226" i="7" s="1"/>
  <c r="A227" i="7" s="1"/>
  <c r="A228" i="7" s="1"/>
  <c r="A229" i="7" s="1"/>
  <c r="A230" i="7" s="1"/>
  <c r="A231" i="7" s="1"/>
  <c r="A235" i="7" s="1"/>
  <c r="A236" i="7" s="1"/>
  <c r="A237" i="7" s="1"/>
  <c r="A238" i="7" s="1"/>
  <c r="A242" i="7" s="1"/>
  <c r="A243" i="7" s="1"/>
  <c r="A247" i="7" s="1"/>
  <c r="A248" i="7" s="1"/>
  <c r="A249" i="7" s="1"/>
  <c r="A250" i="7" s="1"/>
  <c r="A251" i="7" s="1"/>
  <c r="A252" i="7" s="1"/>
  <c r="A256" i="7" s="1"/>
  <c r="A257" i="7" s="1"/>
  <c r="A265" i="7" s="1"/>
  <c r="A266" i="7" s="1"/>
  <c r="A267" i="7" s="1"/>
  <c r="A268" i="7" s="1"/>
  <c r="A272" i="7" s="1"/>
  <c r="A273" i="7" s="1"/>
  <c r="A274" i="7" s="1"/>
  <c r="A275" i="7" s="1"/>
  <c r="A276" i="7" s="1"/>
  <c r="A277" i="7" s="1"/>
  <c r="A281" i="7" s="1"/>
  <c r="A282" i="7" s="1"/>
  <c r="A283" i="7" s="1"/>
  <c r="A284" i="7" s="1"/>
  <c r="A288" i="7" s="1"/>
  <c r="A289" i="7" s="1"/>
  <c r="A290" i="7" s="1"/>
  <c r="A291" i="7" s="1"/>
  <c r="A295" i="7" s="1"/>
  <c r="A296" i="7" s="1"/>
  <c r="A297" i="7" s="1"/>
  <c r="A298" i="7" s="1"/>
  <c r="A299" i="7" s="1"/>
  <c r="A300" i="7" s="1"/>
  <c r="A304" i="7" s="1"/>
  <c r="A305" i="7" s="1"/>
  <c r="A306" i="7" s="1"/>
  <c r="A307" i="7" s="1"/>
  <c r="A318" i="7" s="1"/>
  <c r="A319" i="7" s="1"/>
  <c r="A320" i="7" s="1"/>
  <c r="A321" i="7" s="1"/>
  <c r="A323" i="7" s="1"/>
  <c r="A324" i="7" s="1"/>
  <c r="A325" i="7" s="1"/>
  <c r="A327" i="7" s="1"/>
  <c r="A328" i="7" s="1"/>
  <c r="A329" i="7" s="1"/>
  <c r="A331" i="7" s="1"/>
  <c r="A332" i="7" s="1"/>
  <c r="A333" i="7" s="1"/>
  <c r="A334" i="7" s="1"/>
  <c r="A335" i="7" s="1"/>
  <c r="A336" i="7" s="1"/>
  <c r="A337" i="7" s="1"/>
  <c r="A338" i="7" s="1"/>
  <c r="A339" i="7" s="1"/>
  <c r="A341" i="7" s="1"/>
  <c r="A342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A355" i="7" s="1"/>
  <c r="A356" i="7" s="1"/>
  <c r="A357" i="7" s="1"/>
  <c r="A371" i="7" l="1"/>
  <c r="A370" i="7"/>
  <c r="A372" i="7" l="1"/>
  <c r="A373" i="7" s="1"/>
  <c r="A374" i="7" s="1"/>
  <c r="A375" i="7" s="1"/>
  <c r="A376" i="7" s="1"/>
  <c r="A377" i="7" s="1"/>
  <c r="A378" i="7" s="1"/>
  <c r="A379" i="7" s="1"/>
  <c r="A380" i="7" s="1"/>
  <c r="A381" i="7" s="1"/>
  <c r="A382" i="7" s="1"/>
  <c r="A383" i="7" s="1"/>
  <c r="A384" i="7" s="1"/>
  <c r="A385" i="7" s="1"/>
  <c r="A386" i="7" s="1"/>
  <c r="A387" i="7" s="1"/>
  <c r="A388" i="7" s="1"/>
  <c r="A389" i="7" s="1"/>
  <c r="A390" i="7" s="1"/>
  <c r="A391" i="7" s="1"/>
  <c r="A392" i="7" s="1"/>
  <c r="A393" i="7" s="1"/>
  <c r="A394" i="7" s="1"/>
  <c r="A395" i="7" s="1"/>
  <c r="A396" i="7" s="1"/>
  <c r="A397" i="7" s="1"/>
  <c r="A398" i="7" s="1"/>
  <c r="A399" i="7" s="1"/>
  <c r="A400" i="7" s="1"/>
  <c r="A401" i="7" s="1"/>
  <c r="A402" i="7" s="1"/>
  <c r="A403" i="7" s="1"/>
  <c r="A404" i="7" s="1"/>
  <c r="A405" i="7" l="1"/>
  <c r="A406" i="7" s="1"/>
  <c r="A407" i="7" l="1"/>
  <c r="A415" i="7" s="1"/>
  <c r="A416" i="7" s="1"/>
  <c r="A417" i="7" s="1"/>
  <c r="A418" i="7" s="1"/>
  <c r="A419" i="7" s="1"/>
  <c r="A420" i="7" s="1"/>
  <c r="A421" i="7" s="1"/>
  <c r="A422" i="7" s="1"/>
  <c r="A423" i="7" s="1"/>
  <c r="A424" i="7" s="1"/>
  <c r="A425" i="7" s="1"/>
  <c r="A426" i="7" s="1"/>
  <c r="A427" i="7" s="1"/>
  <c r="A428" i="7" s="1"/>
  <c r="A429" i="7" s="1"/>
  <c r="A432" i="7" s="1"/>
  <c r="A433" i="7" s="1"/>
  <c r="A434" i="7" s="1"/>
  <c r="A435" i="7" s="1"/>
  <c r="A436" i="7" s="1"/>
  <c r="A437" i="7" s="1"/>
  <c r="A438" i="7" s="1"/>
  <c r="A439" i="7" s="1"/>
  <c r="A440" i="7" s="1"/>
  <c r="A441" i="7" s="1"/>
  <c r="A442" i="7" l="1"/>
  <c r="A444" i="7" s="1"/>
  <c r="A445" i="7" s="1"/>
  <c r="A443" i="7"/>
</calcChain>
</file>

<file path=xl/sharedStrings.xml><?xml version="1.0" encoding="utf-8"?>
<sst xmlns="http://schemas.openxmlformats.org/spreadsheetml/2006/main" count="968" uniqueCount="191">
  <si>
    <t>Sr#</t>
  </si>
  <si>
    <t>Description</t>
  </si>
  <si>
    <t>QTY.</t>
  </si>
  <si>
    <t>Material Unit Cost</t>
  </si>
  <si>
    <t>Total Cost</t>
  </si>
  <si>
    <t>Remarks</t>
  </si>
  <si>
    <t>Project Name</t>
  </si>
  <si>
    <t>Address</t>
  </si>
  <si>
    <t>Bottom Plate</t>
  </si>
  <si>
    <t>Wall Studs @ 16" OC.</t>
  </si>
  <si>
    <t>Top plate &amp; Mid Span Blocking</t>
  </si>
  <si>
    <t>Sheathing @ Exterior Wall</t>
  </si>
  <si>
    <t>Unit</t>
  </si>
  <si>
    <t>EA</t>
  </si>
  <si>
    <t>10'x125' Tyvek</t>
  </si>
  <si>
    <t>2"x165' Tyvek Tape</t>
  </si>
  <si>
    <t>Building Wrap</t>
  </si>
  <si>
    <t>Wrap Tape</t>
  </si>
  <si>
    <t>7/16" OSB 4x8</t>
  </si>
  <si>
    <t>LF</t>
  </si>
  <si>
    <t>29oz Adhesive</t>
  </si>
  <si>
    <t>Floor Sheathing</t>
  </si>
  <si>
    <t>Adhesive</t>
  </si>
  <si>
    <t>Sub Floor Framing/Decking @ 2nd Floor:</t>
  </si>
  <si>
    <t>Exterior Headers @ 1st Floor:</t>
  </si>
  <si>
    <t>Interior Headers/Beams @ 1st Floor:</t>
  </si>
  <si>
    <t>Headers/Beams @ Openings</t>
  </si>
  <si>
    <t>Joists</t>
  </si>
  <si>
    <t>Wood Posts @ 1st Floor:</t>
  </si>
  <si>
    <t>Wood Posts</t>
  </si>
  <si>
    <t>Exterior Headers @ 2nd Floor:</t>
  </si>
  <si>
    <t>Interior Headers/Beams @ 2nd Floor:</t>
  </si>
  <si>
    <t>Misc Blocking/Gable End Sheathing:</t>
  </si>
  <si>
    <t>Blocking</t>
  </si>
  <si>
    <t>Roof Framing/Decking:</t>
  </si>
  <si>
    <t>Roof Rafters</t>
  </si>
  <si>
    <t>Sheathing @ Gable End</t>
  </si>
  <si>
    <t>Simpson Hardwares:</t>
  </si>
  <si>
    <t>Simpson LUS210</t>
  </si>
  <si>
    <t>Roof Sheathing</t>
  </si>
  <si>
    <t>Ply Clips</t>
  </si>
  <si>
    <t>#15 Felt, 3'x144' Roll</t>
  </si>
  <si>
    <t>Roof Accessories</t>
  </si>
  <si>
    <t>Extra Simpson Strong Tie Allowance:</t>
  </si>
  <si>
    <t>LS</t>
  </si>
  <si>
    <t>Total Material</t>
  </si>
  <si>
    <t>Total Labor</t>
  </si>
  <si>
    <t>Labor Unit Cost</t>
  </si>
  <si>
    <t>Total Labor Cost</t>
  </si>
  <si>
    <t>Total Material Cost</t>
  </si>
  <si>
    <t>Wood Posts @ 2nd Floor:</t>
  </si>
  <si>
    <t>Sheathing @ Shear Wall</t>
  </si>
  <si>
    <t>BUILDING B2</t>
  </si>
  <si>
    <t>2x6x16' #2 spf</t>
  </si>
  <si>
    <t>2x4x16' #2 spf</t>
  </si>
  <si>
    <t>2x4x104-5/8" Stud Grade spf</t>
  </si>
  <si>
    <t>2x6x116-5/8" Stud Grade spf</t>
  </si>
  <si>
    <t>2x4x116-5/8" Stud Grade spf</t>
  </si>
  <si>
    <t>2x4x116-5/8" #2 spf</t>
  </si>
  <si>
    <t>Wall Studs @ 12" OC.</t>
  </si>
  <si>
    <t>Exterior Wall Framing @ 1st Floor: (680 LF)</t>
  </si>
  <si>
    <t>Corridor Wall Framing @ 1st Floor: (548 LF)</t>
  </si>
  <si>
    <t>Demising Wall Framing @ 1st Floor: (542 LF)</t>
  </si>
  <si>
    <t>Wall Studs @ 16"OC. &amp; 24" OC.</t>
  </si>
  <si>
    <t>Wall Studs @ 16"OC. &amp; 12" OC.</t>
  </si>
  <si>
    <t>Wall Studs @ 12"OC. &amp; 24" OC.</t>
  </si>
  <si>
    <t>Interior Wall Framing @ 1st Floor: (2074 LF)</t>
  </si>
  <si>
    <t>Furring Wall Framing @ 1st Floor: (220 LF)</t>
  </si>
  <si>
    <t>LSL 1300 Wall Studs @ 12"OC.</t>
  </si>
  <si>
    <t>1-1/2"x3-1/2" LSL 1300 (10' H)</t>
  </si>
  <si>
    <t>Furring Wall Framing @ 2nd Floor: (220 LF)</t>
  </si>
  <si>
    <t>2x6x104-5/8" Stud Grade spf</t>
  </si>
  <si>
    <t>Wall Studs @ 16"OC.</t>
  </si>
  <si>
    <t>Exterior Wall Framing @ 2nd Floor: (751 LF)</t>
  </si>
  <si>
    <t>Corridor Wall Framing @ 2nd Floor: (487 LF)</t>
  </si>
  <si>
    <t>Demising Wall Framing @ 2nd Floor: (775 LF)</t>
  </si>
  <si>
    <t>Interior Wall Framing @ 2nd Floor: (2241 LF)</t>
  </si>
  <si>
    <t>Exterior Wall Framing @ 3rd Floor: (751 LF)</t>
  </si>
  <si>
    <t>Corridor Wall Framing @ 3rd Floor: (487 LF)</t>
  </si>
  <si>
    <t>Demising Wall Framing @ 3rd Floor: (775 LF)</t>
  </si>
  <si>
    <t>Interior Wall Framing @ 3rd Floor: (2260 LF)</t>
  </si>
  <si>
    <t>Furring Wall Framing @ 3rd Floor: (201 LF)</t>
  </si>
  <si>
    <t>Corridor Wall Framing @ 4th Floor: (487 LF)</t>
  </si>
  <si>
    <t>Demising Wall Framing @ 4th Floor: (775 LF)</t>
  </si>
  <si>
    <t>Interior Wall Framing @ 4th Floor: (2260 LF)</t>
  </si>
  <si>
    <t>Furring Wall Framing @ 4th Floor: (201 LF)</t>
  </si>
  <si>
    <t>Exterior Wall Framing @ 4th Floor: (745 LF)</t>
  </si>
  <si>
    <t>2x6x14' Stud Grade spf</t>
  </si>
  <si>
    <t>Parapet Wall Framing @ Low Roof: (70 LF)</t>
  </si>
  <si>
    <t>Top plate</t>
  </si>
  <si>
    <t>2x6x12' Stud Grade spf</t>
  </si>
  <si>
    <t>2x6x16' #2 syp pt</t>
  </si>
  <si>
    <t>2x4x16' #2 syp pt</t>
  </si>
  <si>
    <t>2x10x16' #2 HF or btr</t>
  </si>
  <si>
    <t>1-3/4"x9-1/4" LVL (6/10')</t>
  </si>
  <si>
    <t>LVL Beam/Headers</t>
  </si>
  <si>
    <t>1-3/4"x16" LVL (3/10')</t>
  </si>
  <si>
    <t>1-3/4"x18" LVL (3/10')</t>
  </si>
  <si>
    <t>1-3/4"x18" LVL (3/12')</t>
  </si>
  <si>
    <t>1-3/4"x18" LVL (6/14')</t>
  </si>
  <si>
    <t>1-3/4"x18" LVL (15/16')</t>
  </si>
  <si>
    <t>2x8x16' #2 HF or btr</t>
  </si>
  <si>
    <t>2x12x16' #2 HF or btr</t>
  </si>
  <si>
    <t>1-3/4"x9-1/4" LVL (4/4')</t>
  </si>
  <si>
    <t>1-3/4"x9-1/4" LVL (2/6')</t>
  </si>
  <si>
    <t>1-3/4"x9-1/4" LVL (6/8')</t>
  </si>
  <si>
    <t>1-3/4"x9-1/4" LVL (2/10')</t>
  </si>
  <si>
    <t>1-3/4"x9-1/4" LVL (3/12')</t>
  </si>
  <si>
    <t>1-3/4"x14" LVL (3/8')</t>
  </si>
  <si>
    <t>1-3/4"x14" LVL (3/16')</t>
  </si>
  <si>
    <t>1-3/4"x18" LVL (3/4')</t>
  </si>
  <si>
    <t>1-3/4"x18" LVL (5/8')</t>
  </si>
  <si>
    <t>1-3/4"x18" LVL (5/12')</t>
  </si>
  <si>
    <t>1-3/4"x18" LVL (25/16')</t>
  </si>
  <si>
    <t>1-3/4"x18" LVL (3/18')</t>
  </si>
  <si>
    <t>1-3/4"x18" LVL (6/20')</t>
  </si>
  <si>
    <t>1-3/4"x18" LVL (3/22')</t>
  </si>
  <si>
    <t>3-1/2"x7"x10' PSL</t>
  </si>
  <si>
    <t>3-1/2"x9-1/4"x10' PSL</t>
  </si>
  <si>
    <t>2x4x16' #2 HF or btr</t>
  </si>
  <si>
    <t>Blocking/Ribbon Board</t>
  </si>
  <si>
    <t>2x6x16' #2 HF or btr</t>
  </si>
  <si>
    <t>16" LVL (12/16')</t>
  </si>
  <si>
    <t>1-1/8"x18" LSL (3/16')</t>
  </si>
  <si>
    <t>23/32" T&amp;G Sturd-I-Floor Plywood 4x8</t>
  </si>
  <si>
    <t>Low Roof Framing/Decking @ 2nd Floor:</t>
  </si>
  <si>
    <t>2x6x10' #2 HF or btr</t>
  </si>
  <si>
    <t>2x10x10' #2 HF or btr</t>
  </si>
  <si>
    <t>5/8" Plywood 4x8</t>
  </si>
  <si>
    <t>1-3/4"x9-1/4" LVL (8/10')</t>
  </si>
  <si>
    <t>1-3/4"x9-1/4" LVL (2/4')</t>
  </si>
  <si>
    <t>1-3/4"x18" LVL (6/12')</t>
  </si>
  <si>
    <t>3-1/2"x5-1/4"x10' PSL</t>
  </si>
  <si>
    <t>Sub Floor Framing/Decking @ 3rd Floor:</t>
  </si>
  <si>
    <t>Exterior Headers @ 3rd Floor:</t>
  </si>
  <si>
    <t>1-3/4"x9-1/4" LVL (4/10')</t>
  </si>
  <si>
    <t>Interior Headers/Beams @ 3rd Floor:</t>
  </si>
  <si>
    <t>1-3/4"x9-1/4" LVL (5/10')</t>
  </si>
  <si>
    <t>Sub Floor Framing/Decking @ 4th Floor:</t>
  </si>
  <si>
    <t>Blocking/Joists/Rim</t>
  </si>
  <si>
    <t>Exterior Headers @ 4th Floor:</t>
  </si>
  <si>
    <t>1-3/4"x9-1/4" LVL (24/10')</t>
  </si>
  <si>
    <t>1-3/4"x11-1/4" LVL (2/10')</t>
  </si>
  <si>
    <t>Interior Headers/Beams @ 4th Floor:</t>
  </si>
  <si>
    <t>2x8x16' #2 syp pt</t>
  </si>
  <si>
    <t>Pt Blocking</t>
  </si>
  <si>
    <t>Fascia/Blocking</t>
  </si>
  <si>
    <t>Simpson A35</t>
  </si>
  <si>
    <t>Simpson HHGU5.5-SDS</t>
  </si>
  <si>
    <t>Simpson HGU5.5-SDS</t>
  </si>
  <si>
    <t>Simpson HU616</t>
  </si>
  <si>
    <t>Simpson HHUS5.5/10</t>
  </si>
  <si>
    <t>Simpson LUS26</t>
  </si>
  <si>
    <t>Simpson H2.5A</t>
  </si>
  <si>
    <t>Simpson H2.5T</t>
  </si>
  <si>
    <t>1/2" Dia Bolts</t>
  </si>
  <si>
    <t>1/2" Dia x4" Embed Threaded Anchor Rod</t>
  </si>
  <si>
    <t>Extra Simpson Strong Tie Allowance: ($ 20,000)</t>
  </si>
  <si>
    <t>1-3/4"x9-1/4" LVL (51/10')</t>
  </si>
  <si>
    <t>1-3/4"x9-1/4" LVL (8/4')</t>
  </si>
  <si>
    <t>1-3/4"x18" LVL (15/12')</t>
  </si>
  <si>
    <t>1-3/4"x18" LVL (40/16')</t>
  </si>
  <si>
    <t>Date of Plans</t>
  </si>
  <si>
    <t>Date of Submission</t>
  </si>
  <si>
    <t>Building B2</t>
  </si>
  <si>
    <t>Sales Tax over Material</t>
  </si>
  <si>
    <t>Total Lumber</t>
  </si>
  <si>
    <t>Sill Sealer (50' Roll)</t>
  </si>
  <si>
    <t>Sill Sealer</t>
  </si>
  <si>
    <t>1-1/4"x18" LSL (5/16')</t>
  </si>
  <si>
    <t>LSL Blocking @ Shearwall (8/SD3.0B2)</t>
  </si>
  <si>
    <t>Blocking (11/SD4.0B2)(Steel beam pack out blocking)</t>
  </si>
  <si>
    <t>Blocking (11/SD3.0B2)(Blocking betweem trusses on ext.wall)</t>
  </si>
  <si>
    <t>Top Plate @ Steel Beam(11/SD4.0B2)</t>
  </si>
  <si>
    <t>Nailer (Assumed)</t>
  </si>
  <si>
    <t>0.229"x3"x3" Steel Plate Washers</t>
  </si>
  <si>
    <t>Anchor Rod W/ HILTY HY 150 EPOSXY SYSTEM</t>
  </si>
  <si>
    <t>Washer plate @ Anchor Rod</t>
  </si>
  <si>
    <t>(STAIR TOP @ ROOF) (5,6,7/SD4.0B2)</t>
  </si>
  <si>
    <t>1/2" Dia x 7-1/4"Anchor Bolts</t>
  </si>
  <si>
    <t>At Steel Beam (Framing Plan Notes)</t>
  </si>
  <si>
    <t>LVL Wood Beam to Steel Beam Connection</t>
  </si>
  <si>
    <t>1-1/4"x18" LSL (15/16')</t>
  </si>
  <si>
    <t xml:space="preserve">Top plate </t>
  </si>
  <si>
    <t>-</t>
  </si>
  <si>
    <t>E-mail: estimate@msbestimating.com</t>
  </si>
  <si>
    <t xml:space="preserve">Contact: </t>
  </si>
  <si>
    <t>(305)-813-0053</t>
  </si>
  <si>
    <t>`</t>
  </si>
  <si>
    <t>CONSOLIDATED LIST BLDG B2</t>
  </si>
  <si>
    <t xml:space="preserve">  $        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</si>
</sst>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(* #,##0_);_(* \(#,##0\);_(* &quot;-&quot;_);_(@_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_(&quot;$&quot;* #,##0.00_);_(&quot;$&quot;* \(#,##0.00\);_(&quot;$&quot;* &quot;-&quot;?_);_(@_)"/>
    <numFmt numFmtId="166" formatCode="_(&quot;$&quot;* #,##0_);_(&quot;$&quot;* \(#,##0\);_(&quot;$&quot;* &quot;-&quot;?_);_(@_)"/>
    <numFmt numFmtId="167" formatCode="0.000%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name val="Calibri"/>
      <family val="2"/>
      <scheme val="minor"/>
    </font>
    <font>
      <b/>
      <sz val="1"/>
      <color indexed="8"/>
      <name val="Courier"/>
      <family val="3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Verdana"/>
      <family val="2"/>
    </font>
    <font>
      <b/>
      <sz val="11"/>
      <color theme="0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125">
        <fgColor indexed="8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0" fontId="3" fillId="0" borderId="0"/>
    <xf numFmtId="0" fontId="8" fillId="3" borderId="0">
      <protection locked="0"/>
    </xf>
    <xf numFmtId="9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2" applyFont="1" applyAlignment="1">
      <alignment vertical="top"/>
    </xf>
    <xf numFmtId="2" fontId="7" fillId="2" borderId="20" xfId="2" applyNumberFormat="1" applyFont="1" applyFill="1" applyBorder="1" applyAlignment="1">
      <alignment horizontal="left" vertical="top"/>
    </xf>
    <xf numFmtId="0" fontId="10" fillId="2" borderId="19" xfId="0" applyFont="1" applyFill="1" applyBorder="1" applyAlignment="1">
      <alignment horizontal="left" vertical="top"/>
    </xf>
    <xf numFmtId="0" fontId="6" fillId="5" borderId="2" xfId="0" applyFont="1" applyFill="1" applyBorder="1" applyAlignment="1">
      <alignment horizontal="left" vertical="center"/>
    </xf>
    <xf numFmtId="0" fontId="6" fillId="5" borderId="17" xfId="0" applyFont="1" applyFill="1" applyBorder="1" applyAlignment="1">
      <alignment horizontal="left" vertical="center"/>
    </xf>
    <xf numFmtId="2" fontId="7" fillId="5" borderId="17" xfId="2" applyNumberFormat="1" applyFont="1" applyFill="1" applyBorder="1" applyAlignment="1">
      <alignment horizontal="left" vertical="top"/>
    </xf>
    <xf numFmtId="14" fontId="7" fillId="5" borderId="17" xfId="2" applyNumberFormat="1" applyFont="1" applyFill="1" applyBorder="1" applyAlignment="1">
      <alignment horizontal="left" vertical="top"/>
    </xf>
    <xf numFmtId="2" fontId="7" fillId="5" borderId="18" xfId="2" applyNumberFormat="1" applyFont="1" applyFill="1" applyBorder="1" applyAlignment="1">
      <alignment horizontal="left" vertical="top"/>
    </xf>
    <xf numFmtId="0" fontId="0" fillId="5" borderId="0" xfId="0" applyFill="1"/>
    <xf numFmtId="0" fontId="0" fillId="4" borderId="0" xfId="0" applyFill="1"/>
    <xf numFmtId="0" fontId="4" fillId="5" borderId="0" xfId="2" applyFont="1" applyFill="1" applyAlignment="1">
      <alignment vertical="top"/>
    </xf>
    <xf numFmtId="0" fontId="0" fillId="2" borderId="0" xfId="0" applyFill="1"/>
    <xf numFmtId="0" fontId="13" fillId="2" borderId="0" xfId="0" applyFont="1" applyFill="1"/>
    <xf numFmtId="0" fontId="1" fillId="2" borderId="0" xfId="0" applyFont="1" applyFill="1"/>
    <xf numFmtId="0" fontId="4" fillId="2" borderId="0" xfId="2" applyFont="1" applyFill="1" applyAlignment="1">
      <alignment vertical="top"/>
    </xf>
    <xf numFmtId="44" fontId="0" fillId="0" borderId="1" xfId="1" applyFont="1" applyFill="1" applyBorder="1"/>
    <xf numFmtId="0" fontId="10" fillId="2" borderId="21" xfId="0" applyFont="1" applyFill="1" applyBorder="1" applyAlignment="1">
      <alignment horizontal="left" vertical="center"/>
    </xf>
    <xf numFmtId="0" fontId="10" fillId="2" borderId="11" xfId="0" applyFont="1" applyFill="1" applyBorder="1" applyAlignment="1">
      <alignment horizontal="left" vertical="center"/>
    </xf>
    <xf numFmtId="2" fontId="11" fillId="2" borderId="11" xfId="2" applyNumberFormat="1" applyFont="1" applyFill="1" applyBorder="1" applyAlignment="1">
      <alignment horizontal="left" vertical="top"/>
    </xf>
    <xf numFmtId="2" fontId="11" fillId="2" borderId="5" xfId="2" applyNumberFormat="1" applyFont="1" applyFill="1" applyBorder="1" applyAlignment="1">
      <alignment horizontal="left" vertical="top"/>
    </xf>
    <xf numFmtId="14" fontId="10" fillId="2" borderId="0" xfId="0" applyNumberFormat="1" applyFont="1" applyFill="1" applyAlignment="1">
      <alignment horizontal="left" vertical="top"/>
    </xf>
    <xf numFmtId="2" fontId="7" fillId="2" borderId="0" xfId="2" applyNumberFormat="1" applyFont="1" applyFill="1" applyAlignment="1">
      <alignment horizontal="left" vertical="top"/>
    </xf>
    <xf numFmtId="2" fontId="14" fillId="2" borderId="0" xfId="2" applyNumberFormat="1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9" fillId="2" borderId="22" xfId="1" applyNumberFormat="1" applyFont="1" applyFill="1" applyBorder="1" applyAlignment="1">
      <alignment horizontal="left" vertical="top"/>
    </xf>
    <xf numFmtId="164" fontId="12" fillId="2" borderId="12" xfId="1" applyNumberFormat="1" applyFont="1" applyFill="1" applyBorder="1" applyAlignment="1">
      <alignment horizontal="left" vertical="top"/>
    </xf>
    <xf numFmtId="2" fontId="7" fillId="2" borderId="12" xfId="2" applyNumberFormat="1" applyFont="1" applyFill="1" applyBorder="1" applyAlignment="1">
      <alignment horizontal="left" vertical="top"/>
    </xf>
    <xf numFmtId="2" fontId="7" fillId="2" borderId="6" xfId="2" applyNumberFormat="1" applyFont="1" applyFill="1" applyBorder="1" applyAlignment="1">
      <alignment horizontal="left" vertical="top"/>
    </xf>
    <xf numFmtId="0" fontId="6" fillId="5" borderId="10" xfId="2" applyFont="1" applyFill="1" applyBorder="1" applyAlignment="1">
      <alignment horizontal="center" vertical="top" wrapText="1"/>
    </xf>
    <xf numFmtId="0" fontId="6" fillId="5" borderId="11" xfId="2" applyFont="1" applyFill="1" applyBorder="1" applyAlignment="1">
      <alignment horizontal="center" vertical="top" wrapText="1"/>
    </xf>
    <xf numFmtId="0" fontId="6" fillId="5" borderId="5" xfId="2" applyFont="1" applyFill="1" applyBorder="1" applyAlignment="1">
      <alignment horizontal="center" vertical="top" wrapText="1"/>
    </xf>
    <xf numFmtId="0" fontId="4" fillId="0" borderId="9" xfId="2" applyFont="1" applyBorder="1" applyAlignment="1">
      <alignment horizontal="center" vertical="top"/>
    </xf>
    <xf numFmtId="0" fontId="1" fillId="0" borderId="23" xfId="0" applyFont="1" applyBorder="1" applyAlignment="1">
      <alignment horizontal="center" vertical="center"/>
    </xf>
    <xf numFmtId="0" fontId="0" fillId="0" borderId="23" xfId="0" applyBorder="1"/>
    <xf numFmtId="0" fontId="0" fillId="0" borderId="23" xfId="0" applyBorder="1" applyAlignment="1">
      <alignment horizontal="center" vertical="center"/>
    </xf>
    <xf numFmtId="0" fontId="1" fillId="0" borderId="23" xfId="0" applyFont="1" applyBorder="1"/>
    <xf numFmtId="0" fontId="0" fillId="0" borderId="24" xfId="0" applyBorder="1"/>
    <xf numFmtId="0" fontId="4" fillId="0" borderId="25" xfId="2" applyFont="1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7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5" fillId="0" borderId="7" xfId="0" applyFont="1" applyBorder="1"/>
    <xf numFmtId="44" fontId="0" fillId="0" borderId="1" xfId="0" applyNumberFormat="1" applyBorder="1"/>
    <xf numFmtId="164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4" fillId="0" borderId="26" xfId="2" applyFont="1" applyBorder="1" applyAlignment="1">
      <alignment horizontal="center" vertical="top"/>
    </xf>
    <xf numFmtId="0" fontId="15" fillId="0" borderId="8" xfId="2" applyFont="1" applyBorder="1" applyAlignment="1">
      <alignment horizontal="left" vertical="top"/>
    </xf>
    <xf numFmtId="2" fontId="16" fillId="0" borderId="3" xfId="2" applyNumberFormat="1" applyFont="1" applyBorder="1" applyAlignment="1">
      <alignment horizontal="left" vertical="top" wrapText="1"/>
    </xf>
    <xf numFmtId="41" fontId="15" fillId="0" borderId="3" xfId="2" applyNumberFormat="1" applyFont="1" applyBorder="1" applyAlignment="1">
      <alignment horizontal="center" vertical="top"/>
    </xf>
    <xf numFmtId="0" fontId="15" fillId="0" borderId="3" xfId="2" applyFont="1" applyBorder="1" applyAlignment="1">
      <alignment horizontal="center" vertical="top"/>
    </xf>
    <xf numFmtId="165" fontId="15" fillId="0" borderId="3" xfId="2" applyNumberFormat="1" applyFont="1" applyBorder="1" applyAlignment="1">
      <alignment horizontal="center" vertical="top"/>
    </xf>
    <xf numFmtId="166" fontId="1" fillId="0" borderId="3" xfId="2" applyNumberFormat="1" applyFont="1" applyBorder="1" applyAlignment="1">
      <alignment horizontal="center" vertical="top"/>
    </xf>
    <xf numFmtId="41" fontId="15" fillId="0" borderId="4" xfId="2" applyNumberFormat="1" applyFont="1" applyBorder="1" applyAlignment="1">
      <alignment horizontal="center" vertical="top"/>
    </xf>
    <xf numFmtId="0" fontId="17" fillId="6" borderId="15" xfId="2" applyFont="1" applyFill="1" applyBorder="1" applyAlignment="1">
      <alignment horizontal="center" vertical="top"/>
    </xf>
    <xf numFmtId="0" fontId="15" fillId="5" borderId="16" xfId="2" applyFont="1" applyFill="1" applyBorder="1" applyAlignment="1">
      <alignment horizontal="left" vertical="top"/>
    </xf>
    <xf numFmtId="2" fontId="16" fillId="5" borderId="12" xfId="2" applyNumberFormat="1" applyFont="1" applyFill="1" applyBorder="1" applyAlignment="1">
      <alignment horizontal="left" vertical="top" wrapText="1"/>
    </xf>
    <xf numFmtId="41" fontId="15" fillId="5" borderId="12" xfId="2" applyNumberFormat="1" applyFont="1" applyFill="1" applyBorder="1" applyAlignment="1">
      <alignment horizontal="center" vertical="top"/>
    </xf>
    <xf numFmtId="0" fontId="15" fillId="5" borderId="12" xfId="2" applyFont="1" applyFill="1" applyBorder="1" applyAlignment="1">
      <alignment horizontal="center" vertical="top"/>
    </xf>
    <xf numFmtId="165" fontId="15" fillId="5" borderId="12" xfId="2" applyNumberFormat="1" applyFont="1" applyFill="1" applyBorder="1" applyAlignment="1">
      <alignment horizontal="center" vertical="top"/>
    </xf>
    <xf numFmtId="166" fontId="15" fillId="5" borderId="6" xfId="2" applyNumberFormat="1" applyFont="1" applyFill="1" applyBorder="1" applyAlignment="1">
      <alignment horizontal="center" vertical="top"/>
    </xf>
    <xf numFmtId="0" fontId="17" fillId="5" borderId="6" xfId="2" applyFont="1" applyFill="1" applyBorder="1" applyAlignment="1">
      <alignment vertical="top"/>
    </xf>
    <xf numFmtId="2" fontId="17" fillId="6" borderId="16" xfId="2" applyNumberFormat="1" applyFont="1" applyFill="1" applyBorder="1" applyAlignment="1">
      <alignment horizontal="left" vertical="top" wrapText="1"/>
    </xf>
    <xf numFmtId="41" fontId="17" fillId="6" borderId="17" xfId="2" applyNumberFormat="1" applyFont="1" applyFill="1" applyBorder="1" applyAlignment="1">
      <alignment horizontal="center" vertical="top"/>
    </xf>
    <xf numFmtId="0" fontId="17" fillId="6" borderId="17" xfId="2" applyFont="1" applyFill="1" applyBorder="1" applyAlignment="1">
      <alignment horizontal="center" vertical="top"/>
    </xf>
    <xf numFmtId="165" fontId="17" fillId="6" borderId="17" xfId="2" applyNumberFormat="1" applyFont="1" applyFill="1" applyBorder="1" applyAlignment="1">
      <alignment horizontal="center" vertical="top"/>
    </xf>
    <xf numFmtId="166" fontId="18" fillId="6" borderId="17" xfId="2" applyNumberFormat="1" applyFont="1" applyFill="1" applyBorder="1" applyAlignment="1">
      <alignment horizontal="right" vertical="top"/>
    </xf>
    <xf numFmtId="167" fontId="19" fillId="6" borderId="2" xfId="4" applyNumberFormat="1" applyFont="1" applyFill="1" applyBorder="1" applyAlignment="1">
      <alignment horizontal="center" vertical="top"/>
    </xf>
    <xf numFmtId="166" fontId="17" fillId="6" borderId="18" xfId="2" applyNumberFormat="1" applyFont="1" applyFill="1" applyBorder="1" applyAlignment="1">
      <alignment horizontal="center" vertical="top"/>
    </xf>
    <xf numFmtId="0" fontId="17" fillId="6" borderId="18" xfId="2" applyFont="1" applyFill="1" applyBorder="1" applyAlignment="1">
      <alignment vertical="top"/>
    </xf>
    <xf numFmtId="0" fontId="17" fillId="0" borderId="1" xfId="0" applyFont="1" applyBorder="1"/>
    <xf numFmtId="0" fontId="17" fillId="0" borderId="1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/>
    <xf numFmtId="0" fontId="17" fillId="0" borderId="13" xfId="0" applyFont="1" applyBorder="1"/>
    <xf numFmtId="0" fontId="17" fillId="0" borderId="1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44" fontId="0" fillId="0" borderId="13" xfId="1" applyFont="1" applyFill="1" applyBorder="1"/>
    <xf numFmtId="44" fontId="0" fillId="0" borderId="13" xfId="0" applyNumberFormat="1" applyBorder="1"/>
    <xf numFmtId="164" fontId="0" fillId="0" borderId="13" xfId="0" applyNumberFormat="1" applyBorder="1"/>
    <xf numFmtId="0" fontId="5" fillId="0" borderId="14" xfId="0" applyFont="1" applyBorder="1"/>
    <xf numFmtId="0" fontId="4" fillId="0" borderId="27" xfId="2" applyFont="1" applyBorder="1" applyAlignment="1">
      <alignment horizontal="center" vertical="top"/>
    </xf>
    <xf numFmtId="0" fontId="17" fillId="0" borderId="28" xfId="0" applyFont="1" applyBorder="1"/>
    <xf numFmtId="0" fontId="17" fillId="0" borderId="28" xfId="0" applyFont="1" applyBorder="1" applyAlignment="1">
      <alignment horizontal="center"/>
    </xf>
    <xf numFmtId="0" fontId="17" fillId="0" borderId="28" xfId="0" applyFont="1" applyBorder="1" applyAlignment="1">
      <alignment horizontal="center" vertical="center"/>
    </xf>
    <xf numFmtId="44" fontId="0" fillId="0" borderId="28" xfId="1" applyFont="1" applyFill="1" applyBorder="1"/>
    <xf numFmtId="44" fontId="0" fillId="0" borderId="28" xfId="0" applyNumberFormat="1" applyBorder="1"/>
    <xf numFmtId="164" fontId="0" fillId="0" borderId="28" xfId="0" applyNumberFormat="1" applyBorder="1"/>
    <xf numFmtId="0" fontId="5" fillId="0" borderId="29" xfId="0" applyFont="1" applyBorder="1"/>
    <xf numFmtId="0" fontId="6" fillId="5" borderId="8" xfId="2" applyFont="1" applyFill="1" applyBorder="1" applyAlignment="1">
      <alignment horizontal="center" vertical="top" wrapText="1"/>
    </xf>
    <xf numFmtId="0" fontId="6" fillId="5" borderId="3" xfId="2" applyFont="1" applyFill="1" applyBorder="1" applyAlignment="1">
      <alignment horizontal="center" vertical="top" wrapText="1"/>
    </xf>
    <xf numFmtId="0" fontId="6" fillId="5" borderId="4" xfId="2" applyFont="1" applyFill="1" applyBorder="1" applyAlignment="1">
      <alignment horizontal="center" vertical="top" wrapText="1"/>
    </xf>
    <xf numFmtId="0" fontId="0" fillId="0" borderId="28" xfId="0" applyBorder="1"/>
    <xf numFmtId="0" fontId="0" fillId="0" borderId="28" xfId="0" applyBorder="1" applyAlignment="1">
      <alignment horizontal="center"/>
    </xf>
    <xf numFmtId="0" fontId="0" fillId="0" borderId="28" xfId="0" applyBorder="1" applyAlignment="1">
      <alignment horizontal="center" vertical="center"/>
    </xf>
    <xf numFmtId="0" fontId="6" fillId="5" borderId="16" xfId="2" applyFont="1" applyFill="1" applyBorder="1" applyAlignment="1">
      <alignment horizontal="center" vertical="top" wrapText="1"/>
    </xf>
    <xf numFmtId="0" fontId="6" fillId="5" borderId="17" xfId="2" applyFont="1" applyFill="1" applyBorder="1" applyAlignment="1">
      <alignment horizontal="center" vertical="top" wrapText="1"/>
    </xf>
    <xf numFmtId="0" fontId="6" fillId="5" borderId="18" xfId="2" applyFont="1" applyFill="1" applyBorder="1" applyAlignment="1">
      <alignment horizontal="center" vertical="top" wrapText="1"/>
    </xf>
    <xf numFmtId="167" fontId="19" fillId="6" borderId="2" xfId="4" applyNumberFormat="1" applyFont="1" applyFill="1" applyBorder="1" applyAlignment="1">
      <alignment horizontal="left" vertical="top"/>
    </xf>
    <xf numFmtId="0" fontId="9" fillId="5" borderId="8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30" xfId="0" applyFont="1" applyFill="1" applyBorder="1" applyAlignment="1">
      <alignment horizontal="center" vertical="center"/>
    </xf>
    <xf numFmtId="0" fontId="9" fillId="5" borderId="31" xfId="0" applyFont="1" applyFill="1" applyBorder="1" applyAlignment="1">
      <alignment horizontal="center" vertical="center"/>
    </xf>
    <xf numFmtId="0" fontId="9" fillId="5" borderId="32" xfId="0" applyFont="1" applyFill="1" applyBorder="1" applyAlignment="1">
      <alignment horizontal="center" vertical="center"/>
    </xf>
  </cellXfs>
  <cellStyles count="5">
    <cellStyle name="Currency" xfId="1" builtinId="4"/>
    <cellStyle name="F3" xfId="3" xr:uid="{00000000-0005-0000-0000-000001000000}"/>
    <cellStyle name="Normal" xfId="0" builtinId="0"/>
    <cellStyle name="Normal 2 3" xfId="2" xr:uid="{00000000-0005-0000-0000-000003000000}"/>
    <cellStyle name="Percent" xfId="4" builtinId="5"/>
  </cellStyles>
  <dxfs count="0"/>
  <tableStyles count="0" defaultTableStyle="TableStyleMedium2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1522488</xdr:colOff>
      <xdr:row>1</xdr:row>
      <xdr:rowOff>49892</xdr:rowOff>
    </xdr:from>
    <xdr:to>
      <xdr:col>9</xdr:col>
      <xdr:colOff>3543779</xdr:colOff>
      <xdr:row>4</xdr:row>
      <xdr:rowOff>113989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19550D-EDB3-4334-AB21-EF59A7E9D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02571" y="250975"/>
          <a:ext cx="2021291" cy="667347"/>
        </a:xfrm>
        <a:prstGeom prst="rect">
          <a:avLst/>
        </a:prstGeom>
      </xdr:spPr>
    </xdr:pic>
    <xdr:clientData/>
  </xdr:twoCellAnchor>
  <xdr:oneCellAnchor>
    <xdr:from>
      <xdr:col>9</xdr:col>
      <xdr:colOff>1341059</xdr:colOff>
      <xdr:row>54</xdr:row>
      <xdr:rowOff>73176</xdr:rowOff>
    </xdr:from>
    <xdr:ext cx="2021291" cy="668859"/>
    <xdr:pic>
      <xdr:nvPicPr>
        <xdr:cNvPr id="5" name="Picture 4">
          <a:extLst>
            <a:ext uri="{FF2B5EF4-FFF2-40B4-BE49-F238E27FC236}">
              <a16:creationId xmlns:a16="http://schemas.microsoft.com/office/drawing/2014/main" id="{33C797D0-60B7-4EB4-90BB-4A617779A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1142" y="11153926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1309309</xdr:colOff>
      <xdr:row>105</xdr:row>
      <xdr:rowOff>83759</xdr:rowOff>
    </xdr:from>
    <xdr:ext cx="2021291" cy="668859"/>
    <xdr:pic>
      <xdr:nvPicPr>
        <xdr:cNvPr id="6" name="Picture 5">
          <a:extLst>
            <a:ext uri="{FF2B5EF4-FFF2-40B4-BE49-F238E27FC236}">
              <a16:creationId xmlns:a16="http://schemas.microsoft.com/office/drawing/2014/main" id="{ABDF81E9-B6F4-49C2-B577-72F9BB895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9392" y="21631426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1309309</xdr:colOff>
      <xdr:row>156</xdr:row>
      <xdr:rowOff>83759</xdr:rowOff>
    </xdr:from>
    <xdr:ext cx="2021291" cy="668859"/>
    <xdr:pic>
      <xdr:nvPicPr>
        <xdr:cNvPr id="7" name="Picture 6">
          <a:extLst>
            <a:ext uri="{FF2B5EF4-FFF2-40B4-BE49-F238E27FC236}">
              <a16:creationId xmlns:a16="http://schemas.microsoft.com/office/drawing/2014/main" id="{F53D7D0C-30A7-4756-B02B-905C2EA1CE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89392" y="32098342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1330476</xdr:colOff>
      <xdr:row>207</xdr:row>
      <xdr:rowOff>62593</xdr:rowOff>
    </xdr:from>
    <xdr:ext cx="2021291" cy="668859"/>
    <xdr:pic>
      <xdr:nvPicPr>
        <xdr:cNvPr id="8" name="Picture 7">
          <a:extLst>
            <a:ext uri="{FF2B5EF4-FFF2-40B4-BE49-F238E27FC236}">
              <a16:creationId xmlns:a16="http://schemas.microsoft.com/office/drawing/2014/main" id="{6EFC4AD0-586D-4D06-9972-0B6F7A90D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0559" y="42544093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1351642</xdr:colOff>
      <xdr:row>258</xdr:row>
      <xdr:rowOff>52009</xdr:rowOff>
    </xdr:from>
    <xdr:ext cx="2021291" cy="668859"/>
    <xdr:pic>
      <xdr:nvPicPr>
        <xdr:cNvPr id="9" name="Picture 8">
          <a:extLst>
            <a:ext uri="{FF2B5EF4-FFF2-40B4-BE49-F238E27FC236}">
              <a16:creationId xmlns:a16="http://schemas.microsoft.com/office/drawing/2014/main" id="{B0EC0C80-15A3-4167-930B-69A3D23E6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1725" y="53000426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1425726</xdr:colOff>
      <xdr:row>309</xdr:row>
      <xdr:rowOff>62593</xdr:rowOff>
    </xdr:from>
    <xdr:ext cx="2021291" cy="668859"/>
    <xdr:pic>
      <xdr:nvPicPr>
        <xdr:cNvPr id="10" name="Picture 9">
          <a:extLst>
            <a:ext uri="{FF2B5EF4-FFF2-40B4-BE49-F238E27FC236}">
              <a16:creationId xmlns:a16="http://schemas.microsoft.com/office/drawing/2014/main" id="{E05B279C-E0AD-458A-9E1F-8E5EA9570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05809" y="63477926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1341060</xdr:colOff>
      <xdr:row>363</xdr:row>
      <xdr:rowOff>176893</xdr:rowOff>
    </xdr:from>
    <xdr:ext cx="2021291" cy="668859"/>
    <xdr:pic>
      <xdr:nvPicPr>
        <xdr:cNvPr id="4" name="Picture 3">
          <a:extLst>
            <a:ext uri="{FF2B5EF4-FFF2-40B4-BE49-F238E27FC236}">
              <a16:creationId xmlns:a16="http://schemas.microsoft.com/office/drawing/2014/main" id="{134B595A-0C67-4524-ADFF-67CCD0532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1143" y="75900643"/>
          <a:ext cx="2021291" cy="668859"/>
        </a:xfrm>
        <a:prstGeom prst="rect">
          <a:avLst/>
        </a:prstGeom>
      </xdr:spPr>
    </xdr:pic>
    <xdr:clientData/>
  </xdr:oneCellAnchor>
  <xdr:oneCellAnchor>
    <xdr:from>
      <xdr:col>9</xdr:col>
      <xdr:colOff>1341060</xdr:colOff>
      <xdr:row>408</xdr:row>
      <xdr:rowOff>176893</xdr:rowOff>
    </xdr:from>
    <xdr:ext cx="2021291" cy="668859"/>
    <xdr:pic>
      <xdr:nvPicPr>
        <xdr:cNvPr id="11" name="Picture 10">
          <a:extLst>
            <a:ext uri="{FF2B5EF4-FFF2-40B4-BE49-F238E27FC236}">
              <a16:creationId xmlns:a16="http://schemas.microsoft.com/office/drawing/2014/main" id="{3659FA48-6C8D-4445-A22D-1BD10B2E8F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21143" y="75900643"/>
          <a:ext cx="2021291" cy="66885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CK449"/>
  <sheetViews>
    <sheetView tabSelected="1" view="pageBreakPreview" topLeftCell="A429" zoomScale="90" zoomScaleNormal="90" zoomScaleSheetLayoutView="90" zoomScalePageLayoutView="70" workbookViewId="0">
      <selection activeCell="H459" sqref="H459"/>
    </sheetView>
  </sheetViews>
  <sheetFormatPr defaultRowHeight="15" x14ac:dyDescent="0.25"/>
  <cols>
    <col min="1" max="1" width="20.28515625" customWidth="1"/>
    <col min="2" max="2" width="44.28515625" customWidth="1"/>
    <col min="4" max="4" width="8.5703125" style="1" customWidth="1"/>
    <col min="5" max="5" width="12.42578125" customWidth="1"/>
    <col min="6" max="6" width="11.7109375" customWidth="1"/>
    <col min="7" max="7" width="13.5703125" customWidth="1"/>
    <col min="8" max="8" width="15" customWidth="1"/>
    <col min="9" max="9" width="14.42578125" customWidth="1"/>
    <col min="10" max="10" width="56.5703125" customWidth="1"/>
    <col min="11" max="11" width="22.5703125" style="13" customWidth="1"/>
    <col min="12" max="12" width="19.42578125" style="13" customWidth="1"/>
    <col min="13" max="89" width="9.140625" style="13"/>
  </cols>
  <sheetData>
    <row r="1" spans="1:89" s="10" customFormat="1" ht="15.75" customHeight="1" thickBot="1" x14ac:dyDescent="0.3">
      <c r="A1" s="5" t="s">
        <v>6</v>
      </c>
      <c r="B1" s="6" t="s">
        <v>184</v>
      </c>
      <c r="C1" s="7"/>
      <c r="D1" s="7"/>
      <c r="E1" s="7"/>
      <c r="F1" s="7"/>
      <c r="G1" s="7"/>
      <c r="H1" s="7"/>
      <c r="I1" s="8"/>
      <c r="J1" s="9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</row>
    <row r="2" spans="1:89" ht="15.75" customHeight="1" x14ac:dyDescent="0.25">
      <c r="A2" s="18" t="s">
        <v>7</v>
      </c>
      <c r="B2" s="19" t="s">
        <v>184</v>
      </c>
      <c r="C2" s="20"/>
      <c r="D2" s="20"/>
      <c r="E2" s="20"/>
      <c r="F2" s="20"/>
      <c r="G2" s="20"/>
      <c r="H2" s="20"/>
      <c r="I2" s="20"/>
      <c r="J2" s="21"/>
    </row>
    <row r="3" spans="1:89" ht="15.75" customHeight="1" x14ac:dyDescent="0.25">
      <c r="A3" s="4" t="s">
        <v>162</v>
      </c>
      <c r="B3" s="22">
        <v>44659</v>
      </c>
      <c r="C3" s="23"/>
      <c r="D3" s="23"/>
      <c r="E3" s="23"/>
      <c r="F3" s="24" t="s">
        <v>185</v>
      </c>
      <c r="G3" s="23"/>
      <c r="H3" s="23"/>
      <c r="I3" s="23"/>
      <c r="J3" s="3"/>
    </row>
    <row r="4" spans="1:89" ht="15.75" customHeight="1" x14ac:dyDescent="0.25">
      <c r="A4" s="4" t="s">
        <v>163</v>
      </c>
      <c r="B4" s="22">
        <v>44979</v>
      </c>
      <c r="C4" s="23"/>
      <c r="D4" s="23"/>
      <c r="E4" s="23"/>
      <c r="F4" s="24" t="s">
        <v>186</v>
      </c>
      <c r="G4" s="24" t="s">
        <v>187</v>
      </c>
      <c r="H4" s="25"/>
      <c r="I4" s="23"/>
      <c r="J4" s="3"/>
    </row>
    <row r="5" spans="1:89" ht="27" thickBot="1" x14ac:dyDescent="0.3">
      <c r="A5" s="26" t="s">
        <v>164</v>
      </c>
      <c r="B5" s="27" t="e">
        <f>I$361</f>
        <v>#REF!</v>
      </c>
      <c r="C5" s="28"/>
      <c r="D5" s="28"/>
      <c r="E5" s="28"/>
      <c r="F5" s="28"/>
      <c r="G5" s="28"/>
      <c r="H5" s="28"/>
      <c r="I5" s="28"/>
      <c r="J5" s="29"/>
    </row>
    <row r="6" spans="1:89" s="10" customFormat="1" ht="32.25" thickBot="1" x14ac:dyDescent="0.3">
      <c r="A6" s="30" t="s">
        <v>0</v>
      </c>
      <c r="B6" s="31" t="s">
        <v>1</v>
      </c>
      <c r="C6" s="31" t="s">
        <v>2</v>
      </c>
      <c r="D6" s="31" t="s">
        <v>12</v>
      </c>
      <c r="E6" s="31" t="s">
        <v>47</v>
      </c>
      <c r="F6" s="31" t="s">
        <v>3</v>
      </c>
      <c r="G6" s="31" t="s">
        <v>48</v>
      </c>
      <c r="H6" s="31" t="s">
        <v>49</v>
      </c>
      <c r="I6" s="31" t="s">
        <v>4</v>
      </c>
      <c r="J6" s="32" t="s">
        <v>5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</row>
    <row r="7" spans="1:89" s="11" customFormat="1" ht="15.75" x14ac:dyDescent="0.25">
      <c r="A7" s="33" t="str">
        <f>IF(C7&lt;&gt;"",1+MAX($A7:A$7),"")</f>
        <v/>
      </c>
      <c r="B7" s="34" t="s">
        <v>52</v>
      </c>
      <c r="C7" s="35"/>
      <c r="D7" s="36"/>
      <c r="E7" s="35"/>
      <c r="F7" s="35"/>
      <c r="G7" s="37"/>
      <c r="H7" s="35"/>
      <c r="I7" s="35"/>
      <c r="J7" s="38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</row>
    <row r="8" spans="1:89" ht="15.75" x14ac:dyDescent="0.25">
      <c r="A8" s="39" t="str">
        <f>IF(C8&lt;&gt;"",1+MAX($A7:A$7),"")</f>
        <v/>
      </c>
      <c r="B8" s="40"/>
      <c r="C8" s="40"/>
      <c r="D8" s="41"/>
      <c r="E8" s="40"/>
      <c r="F8" s="40"/>
      <c r="G8" s="40"/>
      <c r="H8" s="40"/>
      <c r="I8" s="40"/>
      <c r="J8" s="42"/>
    </row>
    <row r="9" spans="1:89" ht="15.75" x14ac:dyDescent="0.25">
      <c r="A9" s="39" t="str">
        <f>IF(C9&lt;&gt;"",1+MAX($A$7:A8),"")</f>
        <v/>
      </c>
      <c r="B9" s="43" t="s">
        <v>60</v>
      </c>
      <c r="C9" s="44"/>
      <c r="D9" s="41"/>
      <c r="E9" s="40"/>
      <c r="F9" s="40"/>
      <c r="G9" s="40"/>
      <c r="H9" s="40"/>
      <c r="I9" s="40"/>
      <c r="J9" s="45"/>
    </row>
    <row r="10" spans="1:89" ht="15.75" x14ac:dyDescent="0.25">
      <c r="A10" s="39" t="str">
        <f>IF(C10&lt;&gt;"",1+MAX($A$7:A9),"")</f>
        <v/>
      </c>
      <c r="B10" s="40"/>
      <c r="C10" s="44"/>
      <c r="D10" s="41"/>
      <c r="E10" s="40"/>
      <c r="F10" s="40"/>
      <c r="G10" s="40"/>
      <c r="H10" s="40"/>
      <c r="I10" s="40"/>
      <c r="J10" s="45"/>
    </row>
    <row r="11" spans="1:89" ht="15.75" x14ac:dyDescent="0.25">
      <c r="A11" s="39">
        <f>IF(C11&lt;&gt;"",1+MAX($A$7:A10),"")</f>
        <v>1</v>
      </c>
      <c r="B11" s="40" t="s">
        <v>167</v>
      </c>
      <c r="C11" s="44">
        <v>15</v>
      </c>
      <c r="D11" s="41" t="s">
        <v>13</v>
      </c>
      <c r="E11" s="17">
        <v>0</v>
      </c>
      <c r="F11" s="46">
        <v>0</v>
      </c>
      <c r="G11" s="46">
        <f t="shared" ref="G11:G18" si="0">+C11*E11</f>
        <v>0</v>
      </c>
      <c r="H11" s="46">
        <f t="shared" ref="H11:H18" si="1">+C11*F11</f>
        <v>0</v>
      </c>
      <c r="I11" s="46">
        <f t="shared" ref="I11" si="2">+G11+H11</f>
        <v>0</v>
      </c>
      <c r="J11" s="45" t="s">
        <v>168</v>
      </c>
      <c r="K11" s="14"/>
      <c r="L11" s="14"/>
    </row>
    <row r="12" spans="1:89" ht="15.75" x14ac:dyDescent="0.25">
      <c r="A12" s="39">
        <f>IF(C12&lt;&gt;"",1+MAX($A$7:A11),"")</f>
        <v>2</v>
      </c>
      <c r="B12" s="40" t="s">
        <v>188</v>
      </c>
      <c r="C12" s="44">
        <v>47</v>
      </c>
      <c r="D12" s="41" t="s">
        <v>13</v>
      </c>
      <c r="E12" s="17">
        <v>0</v>
      </c>
      <c r="F12" s="46">
        <v>0</v>
      </c>
      <c r="G12" s="46">
        <f t="shared" si="0"/>
        <v>0</v>
      </c>
      <c r="H12" s="46">
        <f t="shared" si="1"/>
        <v>0</v>
      </c>
      <c r="I12" s="46">
        <f t="shared" ref="I12:I18" si="3">+G12+H12</f>
        <v>0</v>
      </c>
      <c r="J12" s="45" t="s">
        <v>8</v>
      </c>
      <c r="K12" s="14"/>
      <c r="L12" s="14"/>
    </row>
    <row r="13" spans="1:89" ht="15.75" x14ac:dyDescent="0.25">
      <c r="A13" s="39">
        <f>IF(C13&lt;&gt;"",1+MAX($A$7:A12),"")</f>
        <v>3</v>
      </c>
      <c r="B13" s="40" t="s">
        <v>56</v>
      </c>
      <c r="C13" s="44">
        <v>1270</v>
      </c>
      <c r="D13" s="41" t="s">
        <v>13</v>
      </c>
      <c r="E13" s="17">
        <v>0</v>
      </c>
      <c r="F13" s="46">
        <v>0</v>
      </c>
      <c r="G13" s="46">
        <f t="shared" si="0"/>
        <v>0</v>
      </c>
      <c r="H13" s="46">
        <f t="shared" si="1"/>
        <v>0</v>
      </c>
      <c r="I13" s="46">
        <f t="shared" si="3"/>
        <v>0</v>
      </c>
      <c r="J13" s="45" t="s">
        <v>9</v>
      </c>
    </row>
    <row r="14" spans="1:89" ht="15.75" x14ac:dyDescent="0.25">
      <c r="A14" s="39">
        <f>IF(C14&lt;&gt;"",1+MAX($A$7:A13),"")</f>
        <v>4</v>
      </c>
      <c r="B14" s="40" t="s">
        <v>87</v>
      </c>
      <c r="C14" s="44">
        <v>110</v>
      </c>
      <c r="D14" s="41" t="s">
        <v>13</v>
      </c>
      <c r="E14" s="17">
        <v>0</v>
      </c>
      <c r="F14" s="46">
        <v>0</v>
      </c>
      <c r="G14" s="46">
        <f t="shared" si="0"/>
        <v>0</v>
      </c>
      <c r="H14" s="46">
        <f t="shared" si="1"/>
        <v>0</v>
      </c>
      <c r="I14" s="46">
        <f t="shared" si="3"/>
        <v>0</v>
      </c>
      <c r="J14" s="45" t="s">
        <v>9</v>
      </c>
    </row>
    <row r="15" spans="1:89" ht="15.75" x14ac:dyDescent="0.25">
      <c r="A15" s="39">
        <f>IF(C15&lt;&gt;"",1+MAX($A$7:A14),"")</f>
        <v>5</v>
      </c>
      <c r="B15" s="40" t="s">
        <v>53</v>
      </c>
      <c r="C15" s="44">
        <v>188</v>
      </c>
      <c r="D15" s="41" t="s">
        <v>13</v>
      </c>
      <c r="E15" s="17">
        <v>0</v>
      </c>
      <c r="F15" s="46">
        <v>0</v>
      </c>
      <c r="G15" s="46">
        <f t="shared" si="0"/>
        <v>0</v>
      </c>
      <c r="H15" s="46">
        <f t="shared" si="1"/>
        <v>0</v>
      </c>
      <c r="I15" s="46">
        <f t="shared" si="3"/>
        <v>0</v>
      </c>
      <c r="J15" s="45" t="s">
        <v>10</v>
      </c>
      <c r="K15" s="14"/>
    </row>
    <row r="16" spans="1:89" ht="15.75" x14ac:dyDescent="0.25">
      <c r="A16" s="39">
        <f>IF(C16&lt;&gt;"",1+MAX($A$7:A15),"")</f>
        <v>6</v>
      </c>
      <c r="B16" s="40" t="s">
        <v>18</v>
      </c>
      <c r="C16" s="44">
        <v>284</v>
      </c>
      <c r="D16" s="41" t="s">
        <v>13</v>
      </c>
      <c r="E16" s="17">
        <v>0</v>
      </c>
      <c r="F16" s="46">
        <v>0</v>
      </c>
      <c r="G16" s="46">
        <f t="shared" si="0"/>
        <v>0</v>
      </c>
      <c r="H16" s="46">
        <f t="shared" si="1"/>
        <v>0</v>
      </c>
      <c r="I16" s="46">
        <f t="shared" si="3"/>
        <v>0</v>
      </c>
      <c r="J16" s="45" t="s">
        <v>11</v>
      </c>
    </row>
    <row r="17" spans="1:11" ht="15.75" x14ac:dyDescent="0.25">
      <c r="A17" s="39">
        <f>IF(C17&lt;&gt;"",1+MAX($A$7:A16),"")</f>
        <v>7</v>
      </c>
      <c r="B17" s="40" t="s">
        <v>14</v>
      </c>
      <c r="C17" s="44">
        <v>8</v>
      </c>
      <c r="D17" s="41" t="s">
        <v>13</v>
      </c>
      <c r="E17" s="17">
        <v>0</v>
      </c>
      <c r="F17" s="46">
        <v>0</v>
      </c>
      <c r="G17" s="46">
        <f t="shared" si="0"/>
        <v>0</v>
      </c>
      <c r="H17" s="46">
        <f t="shared" si="1"/>
        <v>0</v>
      </c>
      <c r="I17" s="46">
        <f t="shared" si="3"/>
        <v>0</v>
      </c>
      <c r="J17" s="45" t="s">
        <v>16</v>
      </c>
      <c r="K17" s="14"/>
    </row>
    <row r="18" spans="1:11" ht="15.75" x14ac:dyDescent="0.25">
      <c r="A18" s="39">
        <f>IF(C18&lt;&gt;"",1+MAX($A$7:A17),"")</f>
        <v>8</v>
      </c>
      <c r="B18" s="40" t="s">
        <v>15</v>
      </c>
      <c r="C18" s="44">
        <v>16</v>
      </c>
      <c r="D18" s="41" t="s">
        <v>13</v>
      </c>
      <c r="E18" s="17">
        <v>0</v>
      </c>
      <c r="F18" s="46">
        <v>0</v>
      </c>
      <c r="G18" s="46">
        <f t="shared" si="0"/>
        <v>0</v>
      </c>
      <c r="H18" s="46">
        <f t="shared" si="1"/>
        <v>0</v>
      </c>
      <c r="I18" s="46">
        <f t="shared" si="3"/>
        <v>0</v>
      </c>
      <c r="J18" s="45" t="s">
        <v>17</v>
      </c>
      <c r="K18" s="14"/>
    </row>
    <row r="19" spans="1:11" ht="15.75" x14ac:dyDescent="0.25">
      <c r="A19" s="39" t="str">
        <f>IF(C19&lt;&gt;"",1+MAX($A$7:A18),"")</f>
        <v/>
      </c>
      <c r="B19" s="40"/>
      <c r="C19" s="44"/>
      <c r="D19" s="41"/>
      <c r="E19" s="40"/>
      <c r="F19" s="40"/>
      <c r="G19" s="40"/>
      <c r="H19" s="40"/>
      <c r="I19" s="40"/>
      <c r="J19" s="45"/>
      <c r="K19" s="14"/>
    </row>
    <row r="20" spans="1:11" ht="15.75" x14ac:dyDescent="0.25">
      <c r="A20" s="39" t="str">
        <f>IF(C20&lt;&gt;"",1+MAX($A$7:A19),"")</f>
        <v/>
      </c>
      <c r="B20" s="43" t="s">
        <v>61</v>
      </c>
      <c r="C20" s="44"/>
      <c r="D20" s="41"/>
      <c r="E20" s="40"/>
      <c r="F20" s="40"/>
      <c r="G20" s="40"/>
      <c r="H20" s="40"/>
      <c r="I20" s="40"/>
      <c r="J20" s="45"/>
    </row>
    <row r="21" spans="1:11" ht="15.75" x14ac:dyDescent="0.25">
      <c r="A21" s="39" t="str">
        <f>IF(C21&lt;&gt;"",1+MAX($A$7:A20),"")</f>
        <v/>
      </c>
      <c r="B21" s="40"/>
      <c r="C21" s="44"/>
      <c r="D21" s="41"/>
      <c r="E21" s="40"/>
      <c r="F21" s="40"/>
      <c r="G21" s="40"/>
      <c r="H21" s="40"/>
      <c r="I21" s="40"/>
      <c r="J21" s="45"/>
    </row>
    <row r="22" spans="1:11" ht="15.75" x14ac:dyDescent="0.25">
      <c r="A22" s="39">
        <f>IF(C22&lt;&gt;"",1+MAX($A$7:A21),"")</f>
        <v>9</v>
      </c>
      <c r="B22" s="40" t="s">
        <v>91</v>
      </c>
      <c r="C22" s="44">
        <v>38</v>
      </c>
      <c r="D22" s="41" t="s">
        <v>13</v>
      </c>
      <c r="E22" s="17">
        <v>0</v>
      </c>
      <c r="F22" s="46">
        <v>0</v>
      </c>
      <c r="G22" s="46">
        <f>+C22*E22</f>
        <v>0</v>
      </c>
      <c r="H22" s="46">
        <f>+C22*F22</f>
        <v>0</v>
      </c>
      <c r="I22" s="46">
        <f t="shared" ref="I22:I25" si="4">+G22+H22</f>
        <v>0</v>
      </c>
      <c r="J22" s="45" t="s">
        <v>8</v>
      </c>
    </row>
    <row r="23" spans="1:11" ht="15.75" x14ac:dyDescent="0.25">
      <c r="A23" s="39">
        <f>IF(C23&lt;&gt;"",1+MAX($A$7:A22),"")</f>
        <v>10</v>
      </c>
      <c r="B23" s="40" t="s">
        <v>56</v>
      </c>
      <c r="C23" s="44">
        <v>993</v>
      </c>
      <c r="D23" s="41" t="s">
        <v>13</v>
      </c>
      <c r="E23" s="17">
        <v>0</v>
      </c>
      <c r="F23" s="46">
        <v>0</v>
      </c>
      <c r="G23" s="46">
        <f>+C23*E23</f>
        <v>0</v>
      </c>
      <c r="H23" s="46">
        <f>+C23*F23</f>
        <v>0</v>
      </c>
      <c r="I23" s="46">
        <f t="shared" si="4"/>
        <v>0</v>
      </c>
      <c r="J23" s="45" t="s">
        <v>9</v>
      </c>
    </row>
    <row r="24" spans="1:11" ht="15.75" x14ac:dyDescent="0.25">
      <c r="A24" s="39">
        <f>IF(C24&lt;&gt;"",1+MAX($A$7:A23),"")</f>
        <v>11</v>
      </c>
      <c r="B24" s="40" t="s">
        <v>53</v>
      </c>
      <c r="C24" s="44">
        <v>114</v>
      </c>
      <c r="D24" s="41" t="s">
        <v>13</v>
      </c>
      <c r="E24" s="17">
        <v>0</v>
      </c>
      <c r="F24" s="46">
        <v>0</v>
      </c>
      <c r="G24" s="46">
        <f>+C24*E24</f>
        <v>0</v>
      </c>
      <c r="H24" s="46">
        <f>+C24*F24</f>
        <v>0</v>
      </c>
      <c r="I24" s="46">
        <f t="shared" si="4"/>
        <v>0</v>
      </c>
      <c r="J24" s="45" t="s">
        <v>10</v>
      </c>
    </row>
    <row r="25" spans="1:11" ht="15.75" x14ac:dyDescent="0.25">
      <c r="A25" s="39">
        <f>IF(C25&lt;&gt;"",1+MAX($A$7:A24),"")</f>
        <v>12</v>
      </c>
      <c r="B25" s="40" t="s">
        <v>18</v>
      </c>
      <c r="C25" s="44">
        <v>48</v>
      </c>
      <c r="D25" s="41" t="s">
        <v>13</v>
      </c>
      <c r="E25" s="17">
        <v>0</v>
      </c>
      <c r="F25" s="46">
        <v>0</v>
      </c>
      <c r="G25" s="46">
        <f>+C25*E25</f>
        <v>0</v>
      </c>
      <c r="H25" s="46">
        <f>+C25*F25</f>
        <v>0</v>
      </c>
      <c r="I25" s="46">
        <f t="shared" si="4"/>
        <v>0</v>
      </c>
      <c r="J25" s="45" t="s">
        <v>51</v>
      </c>
    </row>
    <row r="26" spans="1:11" ht="15.75" x14ac:dyDescent="0.25">
      <c r="A26" s="39" t="str">
        <f>IF(C26&lt;&gt;"",1+MAX($A$7:A25),"")</f>
        <v/>
      </c>
      <c r="B26" s="40"/>
      <c r="C26" s="44"/>
      <c r="D26" s="41"/>
      <c r="E26" s="40"/>
      <c r="F26" s="40"/>
      <c r="G26" s="40"/>
      <c r="H26" s="40"/>
      <c r="I26" s="40"/>
      <c r="J26" s="45"/>
    </row>
    <row r="27" spans="1:11" ht="15.75" x14ac:dyDescent="0.25">
      <c r="A27" s="39" t="str">
        <f>IF(C27&lt;&gt;"",1+MAX($A$7:A26),"")</f>
        <v/>
      </c>
      <c r="B27" s="43" t="s">
        <v>62</v>
      </c>
      <c r="C27" s="44"/>
      <c r="D27" s="41"/>
      <c r="E27" s="40"/>
      <c r="F27" s="40"/>
      <c r="G27" s="40"/>
      <c r="H27" s="40"/>
      <c r="I27" s="40"/>
      <c r="J27" s="45"/>
    </row>
    <row r="28" spans="1:11" ht="15.75" x14ac:dyDescent="0.25">
      <c r="A28" s="39" t="str">
        <f>IF(C28&lt;&gt;"",1+MAX($A$7:A27),"")</f>
        <v/>
      </c>
      <c r="B28" s="40"/>
      <c r="C28" s="44"/>
      <c r="D28" s="41"/>
      <c r="E28" s="40"/>
      <c r="F28" s="40"/>
      <c r="G28" s="40"/>
      <c r="H28" s="40"/>
      <c r="I28" s="40"/>
      <c r="J28" s="45"/>
    </row>
    <row r="29" spans="1:11" ht="15.75" x14ac:dyDescent="0.25">
      <c r="A29" s="39">
        <f>IF(C29&lt;&gt;"",1+MAX($A$7:A28),"")</f>
        <v>13</v>
      </c>
      <c r="B29" s="40" t="s">
        <v>92</v>
      </c>
      <c r="C29" s="44">
        <v>38</v>
      </c>
      <c r="D29" s="41" t="s">
        <v>13</v>
      </c>
      <c r="E29" s="17">
        <v>0</v>
      </c>
      <c r="F29" s="46">
        <v>0</v>
      </c>
      <c r="G29" s="46">
        <f>+C29*E29</f>
        <v>0</v>
      </c>
      <c r="H29" s="46">
        <f>+C29*F29</f>
        <v>0</v>
      </c>
      <c r="I29" s="46">
        <f t="shared" ref="I29:I32" si="5">+G29+H29</f>
        <v>0</v>
      </c>
      <c r="J29" s="45" t="s">
        <v>8</v>
      </c>
    </row>
    <row r="30" spans="1:11" ht="15.75" x14ac:dyDescent="0.25">
      <c r="A30" s="39">
        <f>IF(C30&lt;&gt;"",1+MAX($A$7:A29),"")</f>
        <v>14</v>
      </c>
      <c r="B30" s="40" t="s">
        <v>58</v>
      </c>
      <c r="C30" s="44">
        <v>1589</v>
      </c>
      <c r="D30" s="41" t="s">
        <v>13</v>
      </c>
      <c r="E30" s="17">
        <v>0</v>
      </c>
      <c r="F30" s="46">
        <v>0</v>
      </c>
      <c r="G30" s="46">
        <f>+C30*E30</f>
        <v>0</v>
      </c>
      <c r="H30" s="46">
        <f>+C30*F30</f>
        <v>0</v>
      </c>
      <c r="I30" s="46">
        <f t="shared" si="5"/>
        <v>0</v>
      </c>
      <c r="J30" s="45" t="s">
        <v>59</v>
      </c>
    </row>
    <row r="31" spans="1:11" ht="15.75" x14ac:dyDescent="0.25">
      <c r="A31" s="39">
        <f>IF(C31&lt;&gt;"",1+MAX($A$7:A30),"")</f>
        <v>15</v>
      </c>
      <c r="B31" s="40" t="s">
        <v>54</v>
      </c>
      <c r="C31" s="44">
        <v>114</v>
      </c>
      <c r="D31" s="41" t="s">
        <v>13</v>
      </c>
      <c r="E31" s="17">
        <v>0</v>
      </c>
      <c r="F31" s="46">
        <v>0</v>
      </c>
      <c r="G31" s="46">
        <f>+C31*E31</f>
        <v>0</v>
      </c>
      <c r="H31" s="46">
        <f>+C31*F31</f>
        <v>0</v>
      </c>
      <c r="I31" s="46">
        <f t="shared" si="5"/>
        <v>0</v>
      </c>
      <c r="J31" s="45" t="s">
        <v>10</v>
      </c>
    </row>
    <row r="32" spans="1:11" ht="15.75" x14ac:dyDescent="0.25">
      <c r="A32" s="39">
        <f>IF(C32&lt;&gt;"",1+MAX($A$7:A31),"")</f>
        <v>16</v>
      </c>
      <c r="B32" s="40" t="s">
        <v>18</v>
      </c>
      <c r="C32" s="44">
        <v>109</v>
      </c>
      <c r="D32" s="41" t="s">
        <v>13</v>
      </c>
      <c r="E32" s="17">
        <v>0</v>
      </c>
      <c r="F32" s="46">
        <v>0</v>
      </c>
      <c r="G32" s="46">
        <f>+C32*E32</f>
        <v>0</v>
      </c>
      <c r="H32" s="46">
        <f>+C32*F32</f>
        <v>0</v>
      </c>
      <c r="I32" s="46">
        <f t="shared" si="5"/>
        <v>0</v>
      </c>
      <c r="J32" s="45" t="s">
        <v>51</v>
      </c>
    </row>
    <row r="33" spans="1:10" ht="15.75" x14ac:dyDescent="0.25">
      <c r="A33" s="39" t="str">
        <f>IF(C33&lt;&gt;"",1+MAX($A$7:A32),"")</f>
        <v/>
      </c>
      <c r="B33" s="40"/>
      <c r="C33" s="44"/>
      <c r="D33" s="41"/>
      <c r="E33" s="40"/>
      <c r="F33" s="40"/>
      <c r="G33" s="40"/>
      <c r="H33" s="40"/>
      <c r="I33" s="40"/>
      <c r="J33" s="45"/>
    </row>
    <row r="34" spans="1:10" ht="15.75" x14ac:dyDescent="0.25">
      <c r="A34" s="39" t="str">
        <f>IF(C34&lt;&gt;"",1+MAX($A$7:A33),"")</f>
        <v/>
      </c>
      <c r="B34" s="43" t="s">
        <v>66</v>
      </c>
      <c r="C34" s="44"/>
      <c r="D34" s="41"/>
      <c r="E34" s="40"/>
      <c r="F34" s="40"/>
      <c r="G34" s="40"/>
      <c r="H34" s="40"/>
      <c r="I34" s="40"/>
      <c r="J34" s="45"/>
    </row>
    <row r="35" spans="1:10" ht="15.75" x14ac:dyDescent="0.25">
      <c r="A35" s="39" t="str">
        <f>IF(C35&lt;&gt;"",1+MAX($A$7:A34),"")</f>
        <v/>
      </c>
      <c r="B35" s="40"/>
      <c r="C35" s="44"/>
      <c r="D35" s="41"/>
      <c r="E35" s="40"/>
      <c r="F35" s="40"/>
      <c r="G35" s="40"/>
      <c r="H35" s="40"/>
      <c r="I35" s="40"/>
      <c r="J35" s="45"/>
    </row>
    <row r="36" spans="1:10" ht="15.75" x14ac:dyDescent="0.25">
      <c r="A36" s="39">
        <f>IF(C36&lt;&gt;"",1+MAX($A$7:A35),"")</f>
        <v>17</v>
      </c>
      <c r="B36" s="40" t="s">
        <v>92</v>
      </c>
      <c r="C36" s="44">
        <v>102</v>
      </c>
      <c r="D36" s="41" t="s">
        <v>13</v>
      </c>
      <c r="E36" s="17">
        <v>0</v>
      </c>
      <c r="F36" s="46">
        <v>0</v>
      </c>
      <c r="G36" s="46">
        <f t="shared" ref="G36:G42" si="6">+C36*E36</f>
        <v>0</v>
      </c>
      <c r="H36" s="46">
        <f t="shared" ref="H36:H42" si="7">+C36*F36</f>
        <v>0</v>
      </c>
      <c r="I36" s="46">
        <f t="shared" ref="I36:I42" si="8">+G36+H36</f>
        <v>0</v>
      </c>
      <c r="J36" s="45" t="s">
        <v>8</v>
      </c>
    </row>
    <row r="37" spans="1:10" ht="15.75" x14ac:dyDescent="0.25">
      <c r="A37" s="39">
        <f>IF(C37&lt;&gt;"",1+MAX($A$7:A36),"")</f>
        <v>18</v>
      </c>
      <c r="B37" s="40" t="s">
        <v>91</v>
      </c>
      <c r="C37" s="44">
        <v>40</v>
      </c>
      <c r="D37" s="41" t="s">
        <v>13</v>
      </c>
      <c r="E37" s="17">
        <v>0</v>
      </c>
      <c r="F37" s="46">
        <v>0</v>
      </c>
      <c r="G37" s="46">
        <f t="shared" si="6"/>
        <v>0</v>
      </c>
      <c r="H37" s="46">
        <f t="shared" si="7"/>
        <v>0</v>
      </c>
      <c r="I37" s="46">
        <f t="shared" si="8"/>
        <v>0</v>
      </c>
      <c r="J37" s="45" t="s">
        <v>8</v>
      </c>
    </row>
    <row r="38" spans="1:10" ht="15.75" x14ac:dyDescent="0.25">
      <c r="A38" s="39">
        <f>IF(C38&lt;&gt;"",1+MAX($A$7:A37),"")</f>
        <v>19</v>
      </c>
      <c r="B38" s="40" t="s">
        <v>57</v>
      </c>
      <c r="C38" s="44">
        <v>1701</v>
      </c>
      <c r="D38" s="41" t="s">
        <v>13</v>
      </c>
      <c r="E38" s="17">
        <v>0</v>
      </c>
      <c r="F38" s="46">
        <v>0</v>
      </c>
      <c r="G38" s="46">
        <f t="shared" si="6"/>
        <v>0</v>
      </c>
      <c r="H38" s="46">
        <f t="shared" si="7"/>
        <v>0</v>
      </c>
      <c r="I38" s="46">
        <f t="shared" si="8"/>
        <v>0</v>
      </c>
      <c r="J38" s="45" t="s">
        <v>65</v>
      </c>
    </row>
    <row r="39" spans="1:10" ht="15.75" x14ac:dyDescent="0.25">
      <c r="A39" s="39">
        <f>IF(C39&lt;&gt;"",1+MAX($A$7:A38),"")</f>
        <v>20</v>
      </c>
      <c r="B39" s="40" t="s">
        <v>69</v>
      </c>
      <c r="C39" s="44">
        <v>1192</v>
      </c>
      <c r="D39" s="41" t="s">
        <v>13</v>
      </c>
      <c r="E39" s="17">
        <v>0</v>
      </c>
      <c r="F39" s="46">
        <v>0</v>
      </c>
      <c r="G39" s="46">
        <f t="shared" si="6"/>
        <v>0</v>
      </c>
      <c r="H39" s="46">
        <f t="shared" si="7"/>
        <v>0</v>
      </c>
      <c r="I39" s="46">
        <f t="shared" si="8"/>
        <v>0</v>
      </c>
      <c r="J39" s="45" t="s">
        <v>68</v>
      </c>
    </row>
    <row r="40" spans="1:10" ht="15.75" x14ac:dyDescent="0.25">
      <c r="A40" s="39">
        <f>IF(C40&lt;&gt;"",1+MAX($A$7:A39),"")</f>
        <v>21</v>
      </c>
      <c r="B40" s="40" t="s">
        <v>56</v>
      </c>
      <c r="C40" s="44">
        <v>816</v>
      </c>
      <c r="D40" s="41" t="s">
        <v>13</v>
      </c>
      <c r="E40" s="17">
        <v>0</v>
      </c>
      <c r="F40" s="46">
        <v>0</v>
      </c>
      <c r="G40" s="46">
        <f t="shared" si="6"/>
        <v>0</v>
      </c>
      <c r="H40" s="46">
        <f t="shared" si="7"/>
        <v>0</v>
      </c>
      <c r="I40" s="46">
        <f t="shared" si="8"/>
        <v>0</v>
      </c>
      <c r="J40" s="45" t="s">
        <v>64</v>
      </c>
    </row>
    <row r="41" spans="1:10" ht="15.75" x14ac:dyDescent="0.25">
      <c r="A41" s="39">
        <f>IF(C41&lt;&gt;"",1+MAX($A$7:A40),"")</f>
        <v>22</v>
      </c>
      <c r="B41" s="40" t="s">
        <v>54</v>
      </c>
      <c r="C41" s="44">
        <v>227</v>
      </c>
      <c r="D41" s="41" t="s">
        <v>13</v>
      </c>
      <c r="E41" s="17">
        <v>0</v>
      </c>
      <c r="F41" s="46">
        <v>0</v>
      </c>
      <c r="G41" s="46">
        <f t="shared" si="6"/>
        <v>0</v>
      </c>
      <c r="H41" s="46">
        <f t="shared" si="7"/>
        <v>0</v>
      </c>
      <c r="I41" s="46">
        <f t="shared" si="8"/>
        <v>0</v>
      </c>
      <c r="J41" s="45" t="s">
        <v>10</v>
      </c>
    </row>
    <row r="42" spans="1:10" ht="15.75" x14ac:dyDescent="0.25">
      <c r="A42" s="39">
        <f>IF(C42&lt;&gt;"",1+MAX($A$7:A41),"")</f>
        <v>23</v>
      </c>
      <c r="B42" s="40" t="s">
        <v>53</v>
      </c>
      <c r="C42" s="44">
        <v>120</v>
      </c>
      <c r="D42" s="41" t="s">
        <v>13</v>
      </c>
      <c r="E42" s="17">
        <v>0</v>
      </c>
      <c r="F42" s="46">
        <v>0</v>
      </c>
      <c r="G42" s="46">
        <f t="shared" si="6"/>
        <v>0</v>
      </c>
      <c r="H42" s="46">
        <f t="shared" si="7"/>
        <v>0</v>
      </c>
      <c r="I42" s="46">
        <f t="shared" si="8"/>
        <v>0</v>
      </c>
      <c r="J42" s="45" t="s">
        <v>10</v>
      </c>
    </row>
    <row r="43" spans="1:10" ht="15.75" x14ac:dyDescent="0.25">
      <c r="A43" s="39" t="str">
        <f>IF(C43&lt;&gt;"",1+MAX($A$7:A42),"")</f>
        <v/>
      </c>
      <c r="B43" s="40"/>
      <c r="C43" s="44"/>
      <c r="D43" s="41"/>
      <c r="E43" s="40"/>
      <c r="F43" s="40"/>
      <c r="G43" s="40"/>
      <c r="H43" s="40"/>
      <c r="I43" s="40"/>
      <c r="J43" s="45"/>
    </row>
    <row r="44" spans="1:10" ht="15.75" x14ac:dyDescent="0.25">
      <c r="A44" s="39" t="str">
        <f>IF(C44&lt;&gt;"",1+MAX($A$7:A43),"")</f>
        <v/>
      </c>
      <c r="B44" s="43" t="s">
        <v>67</v>
      </c>
      <c r="C44" s="44"/>
      <c r="D44" s="41"/>
      <c r="E44" s="40"/>
      <c r="F44" s="40"/>
      <c r="G44" s="40"/>
      <c r="H44" s="40"/>
      <c r="I44" s="40"/>
      <c r="J44" s="45"/>
    </row>
    <row r="45" spans="1:10" ht="15.75" x14ac:dyDescent="0.25">
      <c r="A45" s="39" t="str">
        <f>IF(C45&lt;&gt;"",1+MAX($A$7:A44),"")</f>
        <v/>
      </c>
      <c r="B45" s="40"/>
      <c r="C45" s="44"/>
      <c r="D45" s="41"/>
      <c r="E45" s="40"/>
      <c r="F45" s="40"/>
      <c r="G45" s="40"/>
      <c r="H45" s="40"/>
      <c r="I45" s="40"/>
      <c r="J45" s="45"/>
    </row>
    <row r="46" spans="1:10" ht="15.75" x14ac:dyDescent="0.25">
      <c r="A46" s="39">
        <f>IF(C46&lt;&gt;"",1+MAX($A$7:A45),"")</f>
        <v>24</v>
      </c>
      <c r="B46" s="40" t="s">
        <v>92</v>
      </c>
      <c r="C46" s="44">
        <v>16</v>
      </c>
      <c r="D46" s="41" t="s">
        <v>13</v>
      </c>
      <c r="E46" s="17">
        <v>0</v>
      </c>
      <c r="F46" s="46">
        <v>0</v>
      </c>
      <c r="G46" s="46">
        <f>+C46*E46</f>
        <v>0</v>
      </c>
      <c r="H46" s="46">
        <f>+C46*F46</f>
        <v>0</v>
      </c>
      <c r="I46" s="46">
        <f t="shared" ref="I46:I49" si="9">+G46+H46</f>
        <v>0</v>
      </c>
      <c r="J46" s="45" t="s">
        <v>8</v>
      </c>
    </row>
    <row r="47" spans="1:10" ht="15.75" x14ac:dyDescent="0.25">
      <c r="A47" s="39">
        <f>IF(C47&lt;&gt;"",1+MAX($A$7:A46),"")</f>
        <v>25</v>
      </c>
      <c r="B47" s="40" t="s">
        <v>57</v>
      </c>
      <c r="C47" s="44">
        <v>332</v>
      </c>
      <c r="D47" s="41" t="s">
        <v>13</v>
      </c>
      <c r="E47" s="17">
        <v>0</v>
      </c>
      <c r="F47" s="46">
        <v>0</v>
      </c>
      <c r="G47" s="46">
        <f>+C47*E47</f>
        <v>0</v>
      </c>
      <c r="H47" s="46">
        <f>+C47*F47</f>
        <v>0</v>
      </c>
      <c r="I47" s="46">
        <f t="shared" si="9"/>
        <v>0</v>
      </c>
      <c r="J47" s="45" t="s">
        <v>9</v>
      </c>
    </row>
    <row r="48" spans="1:10" ht="15.75" x14ac:dyDescent="0.25">
      <c r="A48" s="39">
        <f>IF(C48&lt;&gt;"",1+MAX($A$7:A47),"")</f>
        <v>26</v>
      </c>
      <c r="B48" s="40" t="s">
        <v>54</v>
      </c>
      <c r="C48" s="44">
        <v>48</v>
      </c>
      <c r="D48" s="41" t="s">
        <v>13</v>
      </c>
      <c r="E48" s="17">
        <v>0</v>
      </c>
      <c r="F48" s="46">
        <v>0</v>
      </c>
      <c r="G48" s="46">
        <f>+C48*E48</f>
        <v>0</v>
      </c>
      <c r="H48" s="46">
        <f>+C48*F48</f>
        <v>0</v>
      </c>
      <c r="I48" s="46">
        <f t="shared" si="9"/>
        <v>0</v>
      </c>
      <c r="J48" s="45" t="s">
        <v>10</v>
      </c>
    </row>
    <row r="49" spans="1:10" ht="15.75" x14ac:dyDescent="0.25">
      <c r="A49" s="39">
        <f>IF(C49&lt;&gt;"",1+MAX($A$7:A48),"")</f>
        <v>27</v>
      </c>
      <c r="B49" s="40" t="s">
        <v>18</v>
      </c>
      <c r="C49" s="44">
        <v>34</v>
      </c>
      <c r="D49" s="41" t="s">
        <v>13</v>
      </c>
      <c r="E49" s="17">
        <v>0</v>
      </c>
      <c r="F49" s="46">
        <v>0</v>
      </c>
      <c r="G49" s="46">
        <f>+C49*E49</f>
        <v>0</v>
      </c>
      <c r="H49" s="46">
        <f>+C49*F49</f>
        <v>0</v>
      </c>
      <c r="I49" s="46">
        <f t="shared" si="9"/>
        <v>0</v>
      </c>
      <c r="J49" s="45" t="s">
        <v>51</v>
      </c>
    </row>
    <row r="50" spans="1:10" ht="15.75" x14ac:dyDescent="0.25">
      <c r="A50" s="39" t="str">
        <f>IF(C50&lt;&gt;"",1+MAX($A$7:A49),"")</f>
        <v/>
      </c>
      <c r="B50" s="40"/>
      <c r="C50" s="44"/>
      <c r="D50" s="41"/>
      <c r="E50" s="40"/>
      <c r="F50" s="40"/>
      <c r="G50" s="40"/>
      <c r="H50" s="40"/>
      <c r="I50" s="40"/>
      <c r="J50" s="45"/>
    </row>
    <row r="51" spans="1:10" ht="15.75" x14ac:dyDescent="0.25">
      <c r="A51" s="39" t="str">
        <f>IF(C51&lt;&gt;"",1+MAX($A$7:A50),"")</f>
        <v/>
      </c>
      <c r="B51" s="43" t="s">
        <v>24</v>
      </c>
      <c r="C51" s="44"/>
      <c r="D51" s="41"/>
      <c r="E51" s="40"/>
      <c r="F51" s="40"/>
      <c r="G51" s="40"/>
      <c r="H51" s="40"/>
      <c r="I51" s="40"/>
      <c r="J51" s="45"/>
    </row>
    <row r="52" spans="1:10" ht="15.75" x14ac:dyDescent="0.25">
      <c r="A52" s="39" t="str">
        <f>IF(C52&lt;&gt;"",1+MAX($A$7:A51),"")</f>
        <v/>
      </c>
      <c r="B52" s="40"/>
      <c r="C52" s="44"/>
      <c r="D52" s="41"/>
      <c r="E52" s="40"/>
      <c r="F52" s="40"/>
      <c r="G52" s="40"/>
      <c r="H52" s="40"/>
      <c r="I52" s="40"/>
      <c r="J52" s="45"/>
    </row>
    <row r="53" spans="1:10" ht="16.5" thickBot="1" x14ac:dyDescent="0.3">
      <c r="A53" s="39">
        <f>IF(C53&lt;&gt;"",1+MAX($A$7:A52),"")</f>
        <v>28</v>
      </c>
      <c r="B53" s="40" t="s">
        <v>93</v>
      </c>
      <c r="C53" s="44">
        <v>66</v>
      </c>
      <c r="D53" s="41" t="s">
        <v>13</v>
      </c>
      <c r="E53" s="17">
        <v>0</v>
      </c>
      <c r="F53" s="46">
        <v>0</v>
      </c>
      <c r="G53" s="46">
        <f t="shared" ref="G53:G66" si="10">+C53*E53</f>
        <v>0</v>
      </c>
      <c r="H53" s="46">
        <f t="shared" ref="H53:H66" si="11">+C53*F53</f>
        <v>0</v>
      </c>
      <c r="I53" s="46">
        <f t="shared" ref="I53:I66" si="12">+G53+H53</f>
        <v>0</v>
      </c>
      <c r="J53" s="45" t="s">
        <v>26</v>
      </c>
    </row>
    <row r="54" spans="1:10" ht="15.75" customHeight="1" thickBot="1" x14ac:dyDescent="0.3">
      <c r="A54" s="5" t="s">
        <v>6</v>
      </c>
      <c r="B54" s="6" t="s">
        <v>184</v>
      </c>
      <c r="C54" s="7"/>
      <c r="D54" s="7"/>
      <c r="E54" s="7"/>
      <c r="F54" s="7"/>
      <c r="G54" s="7"/>
      <c r="H54" s="7"/>
      <c r="I54" s="8"/>
      <c r="J54" s="9"/>
    </row>
    <row r="55" spans="1:10" ht="15.75" customHeight="1" x14ac:dyDescent="0.25">
      <c r="A55" s="18" t="s">
        <v>7</v>
      </c>
      <c r="B55" s="19" t="s">
        <v>184</v>
      </c>
      <c r="C55" s="20"/>
      <c r="D55" s="20"/>
      <c r="E55" s="20"/>
      <c r="F55" s="20"/>
      <c r="G55" s="20"/>
      <c r="H55" s="20"/>
      <c r="I55" s="20"/>
      <c r="J55" s="21"/>
    </row>
    <row r="56" spans="1:10" ht="15.75" customHeight="1" x14ac:dyDescent="0.25">
      <c r="A56" s="4" t="s">
        <v>162</v>
      </c>
      <c r="B56" s="22">
        <v>44659</v>
      </c>
      <c r="C56" s="23"/>
      <c r="D56" s="23"/>
      <c r="E56" s="23"/>
      <c r="F56" s="24" t="s">
        <v>185</v>
      </c>
      <c r="G56" s="23"/>
      <c r="H56" s="23"/>
      <c r="I56" s="23"/>
      <c r="J56" s="3"/>
    </row>
    <row r="57" spans="1:10" ht="15.75" customHeight="1" x14ac:dyDescent="0.25">
      <c r="A57" s="4" t="s">
        <v>163</v>
      </c>
      <c r="B57" s="22">
        <v>44979</v>
      </c>
      <c r="C57" s="23"/>
      <c r="D57" s="23"/>
      <c r="E57" s="23"/>
      <c r="F57" s="24" t="s">
        <v>186</v>
      </c>
      <c r="G57" s="24" t="s">
        <v>187</v>
      </c>
      <c r="H57" s="25"/>
      <c r="I57" s="23"/>
      <c r="J57" s="3"/>
    </row>
    <row r="58" spans="1:10" ht="27" thickBot="1" x14ac:dyDescent="0.3">
      <c r="A58" s="26" t="s">
        <v>164</v>
      </c>
      <c r="B58" s="27" t="e">
        <f>I$361</f>
        <v>#REF!</v>
      </c>
      <c r="C58" s="28"/>
      <c r="D58" s="28"/>
      <c r="E58" s="28"/>
      <c r="F58" s="28"/>
      <c r="G58" s="28"/>
      <c r="H58" s="28"/>
      <c r="I58" s="28"/>
      <c r="J58" s="29"/>
    </row>
    <row r="59" spans="1:10" ht="32.25" thickBot="1" x14ac:dyDescent="0.3">
      <c r="A59" s="99" t="s">
        <v>0</v>
      </c>
      <c r="B59" s="100" t="s">
        <v>1</v>
      </c>
      <c r="C59" s="100" t="s">
        <v>2</v>
      </c>
      <c r="D59" s="100" t="s">
        <v>12</v>
      </c>
      <c r="E59" s="100" t="s">
        <v>47</v>
      </c>
      <c r="F59" s="100" t="s">
        <v>3</v>
      </c>
      <c r="G59" s="100" t="s">
        <v>48</v>
      </c>
      <c r="H59" s="100" t="s">
        <v>49</v>
      </c>
      <c r="I59" s="100" t="s">
        <v>4</v>
      </c>
      <c r="J59" s="101" t="s">
        <v>5</v>
      </c>
    </row>
    <row r="60" spans="1:10" ht="15.75" x14ac:dyDescent="0.25">
      <c r="A60" s="85"/>
      <c r="B60" s="96"/>
      <c r="C60" s="97"/>
      <c r="D60" s="98"/>
      <c r="E60" s="89"/>
      <c r="F60" s="90"/>
      <c r="G60" s="90"/>
      <c r="H60" s="90"/>
      <c r="I60" s="90"/>
      <c r="J60" s="92"/>
    </row>
    <row r="61" spans="1:10" ht="15.75" x14ac:dyDescent="0.25">
      <c r="A61" s="39">
        <f>IF(C61&lt;&gt;"",1+MAX($A$7:A53),"")</f>
        <v>29</v>
      </c>
      <c r="B61" s="40" t="s">
        <v>94</v>
      </c>
      <c r="C61" s="44">
        <v>60</v>
      </c>
      <c r="D61" s="41" t="s">
        <v>19</v>
      </c>
      <c r="E61" s="17">
        <v>0</v>
      </c>
      <c r="F61" s="46">
        <v>0</v>
      </c>
      <c r="G61" s="46">
        <f t="shared" si="10"/>
        <v>0</v>
      </c>
      <c r="H61" s="46">
        <f t="shared" si="11"/>
        <v>0</v>
      </c>
      <c r="I61" s="46">
        <f t="shared" si="12"/>
        <v>0</v>
      </c>
      <c r="J61" s="45" t="s">
        <v>95</v>
      </c>
    </row>
    <row r="62" spans="1:10" ht="15.75" x14ac:dyDescent="0.25">
      <c r="A62" s="39">
        <f>IF(C62&lt;&gt;"",1+MAX($A$7:A61),"")</f>
        <v>30</v>
      </c>
      <c r="B62" s="40" t="s">
        <v>96</v>
      </c>
      <c r="C62" s="44">
        <v>30</v>
      </c>
      <c r="D62" s="41" t="s">
        <v>19</v>
      </c>
      <c r="E62" s="17">
        <v>0</v>
      </c>
      <c r="F62" s="46">
        <v>0</v>
      </c>
      <c r="G62" s="46">
        <f t="shared" si="10"/>
        <v>0</v>
      </c>
      <c r="H62" s="46">
        <f t="shared" si="11"/>
        <v>0</v>
      </c>
      <c r="I62" s="46">
        <f t="shared" si="12"/>
        <v>0</v>
      </c>
      <c r="J62" s="45" t="s">
        <v>95</v>
      </c>
    </row>
    <row r="63" spans="1:10" ht="15.75" x14ac:dyDescent="0.25">
      <c r="A63" s="39">
        <f>IF(C63&lt;&gt;"",1+MAX($A$7:A62),"")</f>
        <v>31</v>
      </c>
      <c r="B63" s="40" t="s">
        <v>97</v>
      </c>
      <c r="C63" s="44">
        <v>30</v>
      </c>
      <c r="D63" s="41" t="s">
        <v>19</v>
      </c>
      <c r="E63" s="17">
        <v>0</v>
      </c>
      <c r="F63" s="46">
        <v>0</v>
      </c>
      <c r="G63" s="46">
        <f t="shared" si="10"/>
        <v>0</v>
      </c>
      <c r="H63" s="46">
        <f t="shared" si="11"/>
        <v>0</v>
      </c>
      <c r="I63" s="46">
        <f t="shared" si="12"/>
        <v>0</v>
      </c>
      <c r="J63" s="45" t="s">
        <v>95</v>
      </c>
    </row>
    <row r="64" spans="1:10" ht="15.75" x14ac:dyDescent="0.25">
      <c r="A64" s="39">
        <f>IF(C64&lt;&gt;"",1+MAX($A$7:A63),"")</f>
        <v>32</v>
      </c>
      <c r="B64" s="40" t="s">
        <v>98</v>
      </c>
      <c r="C64" s="44">
        <v>36</v>
      </c>
      <c r="D64" s="41" t="s">
        <v>19</v>
      </c>
      <c r="E64" s="17">
        <v>0</v>
      </c>
      <c r="F64" s="46">
        <v>0</v>
      </c>
      <c r="G64" s="46">
        <f t="shared" si="10"/>
        <v>0</v>
      </c>
      <c r="H64" s="46">
        <f t="shared" si="11"/>
        <v>0</v>
      </c>
      <c r="I64" s="46">
        <f t="shared" si="12"/>
        <v>0</v>
      </c>
      <c r="J64" s="45" t="s">
        <v>95</v>
      </c>
    </row>
    <row r="65" spans="1:10" ht="15.75" x14ac:dyDescent="0.25">
      <c r="A65" s="39">
        <f>IF(C65&lt;&gt;"",1+MAX($A$7:A64),"")</f>
        <v>33</v>
      </c>
      <c r="B65" s="40" t="s">
        <v>99</v>
      </c>
      <c r="C65" s="44">
        <v>84</v>
      </c>
      <c r="D65" s="41" t="s">
        <v>19</v>
      </c>
      <c r="E65" s="17">
        <v>0</v>
      </c>
      <c r="F65" s="46">
        <v>0</v>
      </c>
      <c r="G65" s="46">
        <f t="shared" si="10"/>
        <v>0</v>
      </c>
      <c r="H65" s="46">
        <f t="shared" si="11"/>
        <v>0</v>
      </c>
      <c r="I65" s="46">
        <f t="shared" si="12"/>
        <v>0</v>
      </c>
      <c r="J65" s="45" t="s">
        <v>95</v>
      </c>
    </row>
    <row r="66" spans="1:10" ht="15.75" x14ac:dyDescent="0.25">
      <c r="A66" s="39">
        <f>IF(C66&lt;&gt;"",1+MAX($A$7:A65),"")</f>
        <v>34</v>
      </c>
      <c r="B66" s="40" t="s">
        <v>100</v>
      </c>
      <c r="C66" s="44">
        <v>240</v>
      </c>
      <c r="D66" s="41" t="s">
        <v>19</v>
      </c>
      <c r="E66" s="17">
        <v>0</v>
      </c>
      <c r="F66" s="46">
        <v>0</v>
      </c>
      <c r="G66" s="46">
        <f t="shared" si="10"/>
        <v>0</v>
      </c>
      <c r="H66" s="46">
        <f t="shared" si="11"/>
        <v>0</v>
      </c>
      <c r="I66" s="46">
        <f t="shared" si="12"/>
        <v>0</v>
      </c>
      <c r="J66" s="45" t="s">
        <v>95</v>
      </c>
    </row>
    <row r="67" spans="1:10" ht="15.75" x14ac:dyDescent="0.25">
      <c r="A67" s="39" t="str">
        <f>IF(C67&lt;&gt;"",1+MAX($A$7:A66),"")</f>
        <v/>
      </c>
      <c r="B67" s="40"/>
      <c r="C67" s="44"/>
      <c r="D67" s="41"/>
      <c r="E67" s="40"/>
      <c r="F67" s="40"/>
      <c r="G67" s="40"/>
      <c r="H67" s="40"/>
      <c r="I67" s="40"/>
      <c r="J67" s="45"/>
    </row>
    <row r="68" spans="1:10" ht="15.75" x14ac:dyDescent="0.25">
      <c r="A68" s="39" t="str">
        <f>IF(C68&lt;&gt;"",1+MAX($A$7:A67),"")</f>
        <v/>
      </c>
      <c r="B68" s="43" t="s">
        <v>25</v>
      </c>
      <c r="C68" s="44"/>
      <c r="D68" s="41"/>
      <c r="E68" s="40"/>
      <c r="F68" s="40"/>
      <c r="G68" s="40"/>
      <c r="H68" s="40"/>
      <c r="I68" s="40"/>
      <c r="J68" s="45"/>
    </row>
    <row r="69" spans="1:10" ht="15.75" x14ac:dyDescent="0.25">
      <c r="A69" s="39" t="str">
        <f>IF(C69&lt;&gt;"",1+MAX($A$7:A68),"")</f>
        <v/>
      </c>
      <c r="B69" s="40"/>
      <c r="C69" s="44"/>
      <c r="D69" s="41"/>
      <c r="E69" s="40"/>
      <c r="F69" s="40"/>
      <c r="G69" s="40"/>
      <c r="H69" s="40"/>
      <c r="I69" s="40"/>
      <c r="J69" s="45"/>
    </row>
    <row r="70" spans="1:10" ht="15.75" x14ac:dyDescent="0.25">
      <c r="A70" s="39">
        <f>IF(C70&lt;&gt;"",1+MAX($A$7:A69),"")</f>
        <v>35</v>
      </c>
      <c r="B70" s="40" t="s">
        <v>101</v>
      </c>
      <c r="C70" s="44">
        <v>31</v>
      </c>
      <c r="D70" s="41" t="s">
        <v>13</v>
      </c>
      <c r="E70" s="17">
        <v>0</v>
      </c>
      <c r="F70" s="46">
        <v>0</v>
      </c>
      <c r="G70" s="46">
        <f t="shared" ref="G70:G86" si="13">+C70*E70</f>
        <v>0</v>
      </c>
      <c r="H70" s="46">
        <f t="shared" ref="H70:H86" si="14">+C70*F70</f>
        <v>0</v>
      </c>
      <c r="I70" s="46">
        <f t="shared" ref="I70:I86" si="15">+G70+H70</f>
        <v>0</v>
      </c>
      <c r="J70" s="45" t="s">
        <v>26</v>
      </c>
    </row>
    <row r="71" spans="1:10" ht="15.75" x14ac:dyDescent="0.25">
      <c r="A71" s="39">
        <f>IF(C71&lt;&gt;"",1+MAX($A$7:A70),"")</f>
        <v>36</v>
      </c>
      <c r="B71" s="40" t="s">
        <v>93</v>
      </c>
      <c r="C71" s="44">
        <v>2</v>
      </c>
      <c r="D71" s="41" t="s">
        <v>13</v>
      </c>
      <c r="E71" s="17">
        <v>0</v>
      </c>
      <c r="F71" s="46">
        <v>0</v>
      </c>
      <c r="G71" s="46">
        <f t="shared" si="13"/>
        <v>0</v>
      </c>
      <c r="H71" s="46">
        <f t="shared" si="14"/>
        <v>0</v>
      </c>
      <c r="I71" s="46">
        <f t="shared" si="15"/>
        <v>0</v>
      </c>
      <c r="J71" s="45" t="s">
        <v>26</v>
      </c>
    </row>
    <row r="72" spans="1:10" ht="15.75" x14ac:dyDescent="0.25">
      <c r="A72" s="39">
        <f>IF(C72&lt;&gt;"",1+MAX($A$7:A71),"")</f>
        <v>37</v>
      </c>
      <c r="B72" s="40" t="s">
        <v>102</v>
      </c>
      <c r="C72" s="44">
        <v>5</v>
      </c>
      <c r="D72" s="41" t="s">
        <v>13</v>
      </c>
      <c r="E72" s="17">
        <v>0</v>
      </c>
      <c r="F72" s="46">
        <v>0</v>
      </c>
      <c r="G72" s="46">
        <f t="shared" si="13"/>
        <v>0</v>
      </c>
      <c r="H72" s="46">
        <f t="shared" si="14"/>
        <v>0</v>
      </c>
      <c r="I72" s="46">
        <f t="shared" si="15"/>
        <v>0</v>
      </c>
      <c r="J72" s="45" t="s">
        <v>26</v>
      </c>
    </row>
    <row r="73" spans="1:10" ht="15.75" x14ac:dyDescent="0.25">
      <c r="A73" s="39">
        <f>IF(C73&lt;&gt;"",1+MAX($A$7:A72),"")</f>
        <v>38</v>
      </c>
      <c r="B73" s="40" t="s">
        <v>103</v>
      </c>
      <c r="C73" s="44">
        <v>16</v>
      </c>
      <c r="D73" s="41" t="s">
        <v>19</v>
      </c>
      <c r="E73" s="17">
        <v>0</v>
      </c>
      <c r="F73" s="46">
        <v>0</v>
      </c>
      <c r="G73" s="46">
        <f t="shared" si="13"/>
        <v>0</v>
      </c>
      <c r="H73" s="46">
        <f t="shared" si="14"/>
        <v>0</v>
      </c>
      <c r="I73" s="46">
        <f t="shared" si="15"/>
        <v>0</v>
      </c>
      <c r="J73" s="45" t="s">
        <v>95</v>
      </c>
    </row>
    <row r="74" spans="1:10" ht="15.75" x14ac:dyDescent="0.25">
      <c r="A74" s="39">
        <f>IF(C74&lt;&gt;"",1+MAX($A$7:A73),"")</f>
        <v>39</v>
      </c>
      <c r="B74" s="40" t="s">
        <v>104</v>
      </c>
      <c r="C74" s="44">
        <v>12</v>
      </c>
      <c r="D74" s="41" t="s">
        <v>19</v>
      </c>
      <c r="E74" s="17">
        <v>0</v>
      </c>
      <c r="F74" s="46">
        <v>0</v>
      </c>
      <c r="G74" s="46">
        <f t="shared" si="13"/>
        <v>0</v>
      </c>
      <c r="H74" s="46">
        <f t="shared" si="14"/>
        <v>0</v>
      </c>
      <c r="I74" s="46">
        <f t="shared" si="15"/>
        <v>0</v>
      </c>
      <c r="J74" s="45" t="s">
        <v>95</v>
      </c>
    </row>
    <row r="75" spans="1:10" ht="15.75" x14ac:dyDescent="0.25">
      <c r="A75" s="39">
        <f>IF(C75&lt;&gt;"",1+MAX($A$7:A74),"")</f>
        <v>40</v>
      </c>
      <c r="B75" s="40" t="s">
        <v>105</v>
      </c>
      <c r="C75" s="44">
        <v>48</v>
      </c>
      <c r="D75" s="41" t="s">
        <v>19</v>
      </c>
      <c r="E75" s="17">
        <v>0</v>
      </c>
      <c r="F75" s="46">
        <v>0</v>
      </c>
      <c r="G75" s="46">
        <f t="shared" si="13"/>
        <v>0</v>
      </c>
      <c r="H75" s="46">
        <f t="shared" si="14"/>
        <v>0</v>
      </c>
      <c r="I75" s="46">
        <f t="shared" si="15"/>
        <v>0</v>
      </c>
      <c r="J75" s="45" t="s">
        <v>95</v>
      </c>
    </row>
    <row r="76" spans="1:10" ht="15.75" x14ac:dyDescent="0.25">
      <c r="A76" s="39">
        <f>IF(C76&lt;&gt;"",1+MAX($A$7:A75),"")</f>
        <v>41</v>
      </c>
      <c r="B76" s="40" t="s">
        <v>106</v>
      </c>
      <c r="C76" s="44">
        <v>20</v>
      </c>
      <c r="D76" s="41" t="s">
        <v>19</v>
      </c>
      <c r="E76" s="17">
        <v>0</v>
      </c>
      <c r="F76" s="46">
        <v>0</v>
      </c>
      <c r="G76" s="46">
        <f t="shared" si="13"/>
        <v>0</v>
      </c>
      <c r="H76" s="46">
        <f t="shared" si="14"/>
        <v>0</v>
      </c>
      <c r="I76" s="46">
        <f t="shared" si="15"/>
        <v>0</v>
      </c>
      <c r="J76" s="45" t="s">
        <v>95</v>
      </c>
    </row>
    <row r="77" spans="1:10" ht="15.75" x14ac:dyDescent="0.25">
      <c r="A77" s="39">
        <f>IF(C77&lt;&gt;"",1+MAX($A$7:A76),"")</f>
        <v>42</v>
      </c>
      <c r="B77" s="40" t="s">
        <v>107</v>
      </c>
      <c r="C77" s="44">
        <v>36</v>
      </c>
      <c r="D77" s="41" t="s">
        <v>19</v>
      </c>
      <c r="E77" s="17">
        <v>0</v>
      </c>
      <c r="F77" s="46">
        <v>0</v>
      </c>
      <c r="G77" s="46">
        <f t="shared" si="13"/>
        <v>0</v>
      </c>
      <c r="H77" s="46">
        <f t="shared" si="14"/>
        <v>0</v>
      </c>
      <c r="I77" s="46">
        <f t="shared" si="15"/>
        <v>0</v>
      </c>
      <c r="J77" s="45" t="s">
        <v>95</v>
      </c>
    </row>
    <row r="78" spans="1:10" ht="15.75" x14ac:dyDescent="0.25">
      <c r="A78" s="39">
        <f>IF(C78&lt;&gt;"",1+MAX($A$7:A77),"")</f>
        <v>43</v>
      </c>
      <c r="B78" s="40" t="s">
        <v>108</v>
      </c>
      <c r="C78" s="44">
        <v>24</v>
      </c>
      <c r="D78" s="41" t="s">
        <v>19</v>
      </c>
      <c r="E78" s="17">
        <v>0</v>
      </c>
      <c r="F78" s="46">
        <v>0</v>
      </c>
      <c r="G78" s="46">
        <f t="shared" si="13"/>
        <v>0</v>
      </c>
      <c r="H78" s="46">
        <f t="shared" si="14"/>
        <v>0</v>
      </c>
      <c r="I78" s="46">
        <f t="shared" si="15"/>
        <v>0</v>
      </c>
      <c r="J78" s="45" t="s">
        <v>95</v>
      </c>
    </row>
    <row r="79" spans="1:10" ht="15.75" x14ac:dyDescent="0.25">
      <c r="A79" s="39">
        <f>IF(C79&lt;&gt;"",1+MAX($A$7:A78),"")</f>
        <v>44</v>
      </c>
      <c r="B79" s="40" t="s">
        <v>109</v>
      </c>
      <c r="C79" s="44">
        <v>48</v>
      </c>
      <c r="D79" s="41" t="s">
        <v>19</v>
      </c>
      <c r="E79" s="17">
        <v>0</v>
      </c>
      <c r="F79" s="46">
        <v>0</v>
      </c>
      <c r="G79" s="46">
        <f t="shared" si="13"/>
        <v>0</v>
      </c>
      <c r="H79" s="46">
        <f t="shared" si="14"/>
        <v>0</v>
      </c>
      <c r="I79" s="46">
        <f t="shared" si="15"/>
        <v>0</v>
      </c>
      <c r="J79" s="45" t="s">
        <v>95</v>
      </c>
    </row>
    <row r="80" spans="1:10" ht="15.75" x14ac:dyDescent="0.25">
      <c r="A80" s="39">
        <f>IF(C80&lt;&gt;"",1+MAX($A$7:A79),"")</f>
        <v>45</v>
      </c>
      <c r="B80" s="40" t="s">
        <v>110</v>
      </c>
      <c r="C80" s="44">
        <v>12</v>
      </c>
      <c r="D80" s="41" t="s">
        <v>19</v>
      </c>
      <c r="E80" s="17">
        <v>0</v>
      </c>
      <c r="F80" s="46">
        <v>0</v>
      </c>
      <c r="G80" s="46">
        <f t="shared" si="13"/>
        <v>0</v>
      </c>
      <c r="H80" s="46">
        <f t="shared" si="14"/>
        <v>0</v>
      </c>
      <c r="I80" s="46">
        <f t="shared" si="15"/>
        <v>0</v>
      </c>
      <c r="J80" s="45" t="s">
        <v>95</v>
      </c>
    </row>
    <row r="81" spans="1:10" ht="15.75" x14ac:dyDescent="0.25">
      <c r="A81" s="39">
        <f>IF(C81&lt;&gt;"",1+MAX($A$7:A80),"")</f>
        <v>46</v>
      </c>
      <c r="B81" s="40" t="s">
        <v>111</v>
      </c>
      <c r="C81" s="44">
        <v>40</v>
      </c>
      <c r="D81" s="41" t="s">
        <v>19</v>
      </c>
      <c r="E81" s="17">
        <v>0</v>
      </c>
      <c r="F81" s="46">
        <v>0</v>
      </c>
      <c r="G81" s="46">
        <f t="shared" si="13"/>
        <v>0</v>
      </c>
      <c r="H81" s="46">
        <f t="shared" si="14"/>
        <v>0</v>
      </c>
      <c r="I81" s="46">
        <f t="shared" si="15"/>
        <v>0</v>
      </c>
      <c r="J81" s="45" t="s">
        <v>95</v>
      </c>
    </row>
    <row r="82" spans="1:10" ht="15.75" x14ac:dyDescent="0.25">
      <c r="A82" s="39">
        <f>IF(C82&lt;&gt;"",1+MAX($A$7:A81),"")</f>
        <v>47</v>
      </c>
      <c r="B82" s="40" t="s">
        <v>112</v>
      </c>
      <c r="C82" s="44">
        <v>60</v>
      </c>
      <c r="D82" s="41" t="s">
        <v>19</v>
      </c>
      <c r="E82" s="17">
        <v>0</v>
      </c>
      <c r="F82" s="46">
        <v>0</v>
      </c>
      <c r="G82" s="46">
        <f t="shared" si="13"/>
        <v>0</v>
      </c>
      <c r="H82" s="46">
        <f t="shared" si="14"/>
        <v>0</v>
      </c>
      <c r="I82" s="46">
        <f t="shared" si="15"/>
        <v>0</v>
      </c>
      <c r="J82" s="45" t="s">
        <v>95</v>
      </c>
    </row>
    <row r="83" spans="1:10" ht="15.75" x14ac:dyDescent="0.25">
      <c r="A83" s="39">
        <f>IF(C83&lt;&gt;"",1+MAX($A$7:A82),"")</f>
        <v>48</v>
      </c>
      <c r="B83" s="40" t="s">
        <v>113</v>
      </c>
      <c r="C83" s="44">
        <v>400</v>
      </c>
      <c r="D83" s="41" t="s">
        <v>19</v>
      </c>
      <c r="E83" s="17">
        <v>0</v>
      </c>
      <c r="F83" s="46">
        <v>0</v>
      </c>
      <c r="G83" s="46">
        <f t="shared" si="13"/>
        <v>0</v>
      </c>
      <c r="H83" s="46">
        <f t="shared" si="14"/>
        <v>0</v>
      </c>
      <c r="I83" s="46">
        <f t="shared" si="15"/>
        <v>0</v>
      </c>
      <c r="J83" s="45" t="s">
        <v>95</v>
      </c>
    </row>
    <row r="84" spans="1:10" ht="15.75" x14ac:dyDescent="0.25">
      <c r="A84" s="39">
        <f>IF(C84&lt;&gt;"",1+MAX($A$7:A83),"")</f>
        <v>49</v>
      </c>
      <c r="B84" s="40" t="s">
        <v>114</v>
      </c>
      <c r="C84" s="44">
        <v>54</v>
      </c>
      <c r="D84" s="41" t="s">
        <v>19</v>
      </c>
      <c r="E84" s="17">
        <v>0</v>
      </c>
      <c r="F84" s="46">
        <v>0</v>
      </c>
      <c r="G84" s="46">
        <f t="shared" si="13"/>
        <v>0</v>
      </c>
      <c r="H84" s="46">
        <f t="shared" si="14"/>
        <v>0</v>
      </c>
      <c r="I84" s="46">
        <f t="shared" si="15"/>
        <v>0</v>
      </c>
      <c r="J84" s="45" t="s">
        <v>95</v>
      </c>
    </row>
    <row r="85" spans="1:10" ht="15.75" x14ac:dyDescent="0.25">
      <c r="A85" s="39">
        <f>IF(C85&lt;&gt;"",1+MAX($A$7:A84),"")</f>
        <v>50</v>
      </c>
      <c r="B85" s="40" t="s">
        <v>115</v>
      </c>
      <c r="C85" s="44">
        <v>120</v>
      </c>
      <c r="D85" s="41" t="s">
        <v>19</v>
      </c>
      <c r="E85" s="17">
        <v>0</v>
      </c>
      <c r="F85" s="46">
        <v>0</v>
      </c>
      <c r="G85" s="46">
        <f t="shared" si="13"/>
        <v>0</v>
      </c>
      <c r="H85" s="46">
        <f t="shared" si="14"/>
        <v>0</v>
      </c>
      <c r="I85" s="46">
        <f t="shared" si="15"/>
        <v>0</v>
      </c>
      <c r="J85" s="45" t="s">
        <v>95</v>
      </c>
    </row>
    <row r="86" spans="1:10" ht="15.75" x14ac:dyDescent="0.25">
      <c r="A86" s="39">
        <f>IF(C86&lt;&gt;"",1+MAX($A$7:A85),"")</f>
        <v>51</v>
      </c>
      <c r="B86" s="40" t="s">
        <v>116</v>
      </c>
      <c r="C86" s="44">
        <v>66</v>
      </c>
      <c r="D86" s="41" t="s">
        <v>19</v>
      </c>
      <c r="E86" s="17">
        <v>0</v>
      </c>
      <c r="F86" s="46">
        <v>0</v>
      </c>
      <c r="G86" s="46">
        <f t="shared" si="13"/>
        <v>0</v>
      </c>
      <c r="H86" s="46">
        <f t="shared" si="14"/>
        <v>0</v>
      </c>
      <c r="I86" s="46">
        <f t="shared" si="15"/>
        <v>0</v>
      </c>
      <c r="J86" s="45" t="s">
        <v>95</v>
      </c>
    </row>
    <row r="87" spans="1:10" ht="15.75" x14ac:dyDescent="0.25">
      <c r="A87" s="39" t="str">
        <f>IF(C87&lt;&gt;"",1+MAX($A$7:A86),"")</f>
        <v/>
      </c>
      <c r="B87" s="40"/>
      <c r="C87" s="44"/>
      <c r="D87" s="41"/>
      <c r="E87" s="40"/>
      <c r="F87" s="40"/>
      <c r="G87" s="40"/>
      <c r="H87" s="40"/>
      <c r="I87" s="40"/>
      <c r="J87" s="45"/>
    </row>
    <row r="88" spans="1:10" ht="15.75" x14ac:dyDescent="0.25">
      <c r="A88" s="39" t="str">
        <f>IF(C88&lt;&gt;"",1+MAX($A$7:A87),"")</f>
        <v/>
      </c>
      <c r="B88" s="43" t="s">
        <v>28</v>
      </c>
      <c r="C88" s="44"/>
      <c r="D88" s="41"/>
      <c r="E88" s="40"/>
      <c r="F88" s="40"/>
      <c r="G88" s="40"/>
      <c r="H88" s="40"/>
      <c r="I88" s="40"/>
      <c r="J88" s="45"/>
    </row>
    <row r="89" spans="1:10" ht="15.75" x14ac:dyDescent="0.25">
      <c r="A89" s="39" t="str">
        <f>IF(C89&lt;&gt;"",1+MAX($A$7:A88),"")</f>
        <v/>
      </c>
      <c r="B89" s="40"/>
      <c r="C89" s="44"/>
      <c r="D89" s="41"/>
      <c r="E89" s="40"/>
      <c r="F89" s="40"/>
      <c r="G89" s="40"/>
      <c r="H89" s="40"/>
      <c r="I89" s="40"/>
      <c r="J89" s="45"/>
    </row>
    <row r="90" spans="1:10" ht="15.75" x14ac:dyDescent="0.25">
      <c r="A90" s="39">
        <f>IF(C90&lt;&gt;"",1+MAX($A$7:A89),"")</f>
        <v>52</v>
      </c>
      <c r="B90" s="40" t="s">
        <v>117</v>
      </c>
      <c r="C90" s="44">
        <v>8</v>
      </c>
      <c r="D90" s="41" t="s">
        <v>13</v>
      </c>
      <c r="E90" s="17">
        <v>0</v>
      </c>
      <c r="F90" s="46">
        <v>0</v>
      </c>
      <c r="G90" s="46">
        <f>+C90*E90</f>
        <v>0</v>
      </c>
      <c r="H90" s="46">
        <f>+C90*F90</f>
        <v>0</v>
      </c>
      <c r="I90" s="46">
        <f t="shared" ref="I90:I91" si="16">+G90+H90</f>
        <v>0</v>
      </c>
      <c r="J90" s="45" t="s">
        <v>29</v>
      </c>
    </row>
    <row r="91" spans="1:10" ht="15.75" x14ac:dyDescent="0.25">
      <c r="A91" s="39">
        <f>IF(C91&lt;&gt;"",1+MAX($A$7:A90),"")</f>
        <v>53</v>
      </c>
      <c r="B91" s="40" t="s">
        <v>118</v>
      </c>
      <c r="C91" s="44">
        <v>2</v>
      </c>
      <c r="D91" s="41" t="s">
        <v>13</v>
      </c>
      <c r="E91" s="17">
        <v>0</v>
      </c>
      <c r="F91" s="46">
        <v>0</v>
      </c>
      <c r="G91" s="46">
        <f>+C91*E91</f>
        <v>0</v>
      </c>
      <c r="H91" s="46">
        <f>+C91*F91</f>
        <v>0</v>
      </c>
      <c r="I91" s="46">
        <f t="shared" si="16"/>
        <v>0</v>
      </c>
      <c r="J91" s="45" t="s">
        <v>29</v>
      </c>
    </row>
    <row r="92" spans="1:10" ht="15.75" x14ac:dyDescent="0.25">
      <c r="A92" s="39" t="str">
        <f>IF(C92&lt;&gt;"",1+MAX($A$7:A91),"")</f>
        <v/>
      </c>
      <c r="B92" s="40"/>
      <c r="C92" s="44"/>
      <c r="D92" s="41"/>
      <c r="E92" s="40"/>
      <c r="F92" s="40"/>
      <c r="G92" s="40"/>
      <c r="H92" s="40"/>
      <c r="I92" s="40"/>
      <c r="J92" s="45"/>
    </row>
    <row r="93" spans="1:10" ht="15.75" x14ac:dyDescent="0.25">
      <c r="A93" s="39" t="str">
        <f>IF(C93&lt;&gt;"",1+MAX($A$7:A92),"")</f>
        <v/>
      </c>
      <c r="B93" s="43" t="s">
        <v>23</v>
      </c>
      <c r="C93" s="44"/>
      <c r="D93" s="41"/>
      <c r="E93" s="40"/>
      <c r="F93" s="40"/>
      <c r="G93" s="40"/>
      <c r="H93" s="40"/>
      <c r="I93" s="40"/>
      <c r="J93" s="45"/>
    </row>
    <row r="94" spans="1:10" ht="15.75" x14ac:dyDescent="0.25">
      <c r="A94" s="39" t="str">
        <f>IF(C94&lt;&gt;"",1+MAX($A$7:A93),"")</f>
        <v/>
      </c>
      <c r="B94" s="40"/>
      <c r="C94" s="44"/>
      <c r="D94" s="41"/>
      <c r="E94" s="40"/>
      <c r="F94" s="40"/>
      <c r="G94" s="40"/>
      <c r="H94" s="40"/>
      <c r="I94" s="40"/>
      <c r="J94" s="45"/>
    </row>
    <row r="95" spans="1:10" ht="15.75" x14ac:dyDescent="0.25">
      <c r="A95" s="39">
        <f>IF(C95&lt;&gt;"",1+MAX($A$7:A94),"")</f>
        <v>54</v>
      </c>
      <c r="B95" s="40" t="s">
        <v>119</v>
      </c>
      <c r="C95" s="44">
        <v>62</v>
      </c>
      <c r="D95" s="41" t="s">
        <v>13</v>
      </c>
      <c r="E95" s="17">
        <v>0</v>
      </c>
      <c r="F95" s="46">
        <v>0</v>
      </c>
      <c r="G95" s="46">
        <f t="shared" ref="G95:G112" si="17">+C95*E95</f>
        <v>0</v>
      </c>
      <c r="H95" s="46">
        <f t="shared" ref="H95:H112" si="18">+C95*F95</f>
        <v>0</v>
      </c>
      <c r="I95" s="46">
        <f t="shared" ref="I95" si="19">+G95+H95</f>
        <v>0</v>
      </c>
      <c r="J95" s="45" t="s">
        <v>174</v>
      </c>
    </row>
    <row r="96" spans="1:10" ht="15.75" x14ac:dyDescent="0.25">
      <c r="A96" s="39">
        <f>IF(C96&lt;&gt;"",1+MAX($A$7:A95),"")</f>
        <v>55</v>
      </c>
      <c r="B96" s="40" t="s">
        <v>119</v>
      </c>
      <c r="C96" s="44">
        <v>88</v>
      </c>
      <c r="D96" s="41" t="s">
        <v>13</v>
      </c>
      <c r="E96" s="17">
        <v>0</v>
      </c>
      <c r="F96" s="46">
        <v>0</v>
      </c>
      <c r="G96" s="46">
        <f t="shared" si="17"/>
        <v>0</v>
      </c>
      <c r="H96" s="46">
        <f t="shared" si="18"/>
        <v>0</v>
      </c>
      <c r="I96" s="46">
        <f t="shared" ref="I96:I112" si="20">+G96+H96</f>
        <v>0</v>
      </c>
      <c r="J96" s="45" t="s">
        <v>120</v>
      </c>
    </row>
    <row r="97" spans="1:11" ht="15.75" x14ac:dyDescent="0.25">
      <c r="A97" s="39">
        <f>IF(C97&lt;&gt;"",1+MAX($A$7:A96),"")</f>
        <v>56</v>
      </c>
      <c r="B97" s="40" t="s">
        <v>121</v>
      </c>
      <c r="C97" s="44">
        <v>3</v>
      </c>
      <c r="D97" s="41" t="s">
        <v>13</v>
      </c>
      <c r="E97" s="17">
        <v>0</v>
      </c>
      <c r="F97" s="46">
        <v>0</v>
      </c>
      <c r="G97" s="46">
        <f t="shared" si="17"/>
        <v>0</v>
      </c>
      <c r="H97" s="46">
        <f t="shared" si="18"/>
        <v>0</v>
      </c>
      <c r="I97" s="46">
        <f t="shared" ref="I97" si="21">+G97+H97</f>
        <v>0</v>
      </c>
      <c r="J97" s="45" t="s">
        <v>120</v>
      </c>
    </row>
    <row r="98" spans="1:11" ht="15.75" x14ac:dyDescent="0.25">
      <c r="A98" s="39">
        <f>IF(C98&lt;&gt;"",1+MAX($A$7:A97),"")</f>
        <v>57</v>
      </c>
      <c r="B98" s="40" t="s">
        <v>121</v>
      </c>
      <c r="C98" s="44">
        <v>12</v>
      </c>
      <c r="D98" s="41" t="s">
        <v>13</v>
      </c>
      <c r="E98" s="17">
        <v>0</v>
      </c>
      <c r="F98" s="46">
        <v>0</v>
      </c>
      <c r="G98" s="46">
        <f t="shared" si="17"/>
        <v>0</v>
      </c>
      <c r="H98" s="46">
        <f t="shared" si="18"/>
        <v>0</v>
      </c>
      <c r="I98" s="46">
        <f t="shared" si="20"/>
        <v>0</v>
      </c>
      <c r="J98" s="45" t="s">
        <v>173</v>
      </c>
    </row>
    <row r="99" spans="1:11" ht="15.75" x14ac:dyDescent="0.25">
      <c r="A99" s="39">
        <f>IF(C99&lt;&gt;"",1+MAX($A$7:A98),"")</f>
        <v>58</v>
      </c>
      <c r="B99" s="40" t="s">
        <v>101</v>
      </c>
      <c r="C99" s="44">
        <v>2</v>
      </c>
      <c r="D99" s="41" t="s">
        <v>13</v>
      </c>
      <c r="E99" s="17">
        <v>0</v>
      </c>
      <c r="F99" s="46">
        <v>0</v>
      </c>
      <c r="G99" s="46">
        <f t="shared" si="17"/>
        <v>0</v>
      </c>
      <c r="H99" s="46">
        <f t="shared" si="18"/>
        <v>0</v>
      </c>
      <c r="I99" s="46">
        <f t="shared" si="20"/>
        <v>0</v>
      </c>
      <c r="J99" s="45" t="s">
        <v>120</v>
      </c>
    </row>
    <row r="100" spans="1:11" ht="15.75" x14ac:dyDescent="0.25">
      <c r="A100" s="39">
        <f>IF(C100&lt;&gt;"",1+MAX($A$7:A99),"")</f>
        <v>59</v>
      </c>
      <c r="B100" s="40" t="s">
        <v>93</v>
      </c>
      <c r="C100" s="44">
        <v>8</v>
      </c>
      <c r="D100" s="41" t="s">
        <v>13</v>
      </c>
      <c r="E100" s="17">
        <v>0</v>
      </c>
      <c r="F100" s="46">
        <v>0</v>
      </c>
      <c r="G100" s="46">
        <f t="shared" si="17"/>
        <v>0</v>
      </c>
      <c r="H100" s="46">
        <f t="shared" si="18"/>
        <v>0</v>
      </c>
      <c r="I100" s="46">
        <f t="shared" si="20"/>
        <v>0</v>
      </c>
      <c r="J100" s="45" t="s">
        <v>120</v>
      </c>
    </row>
    <row r="101" spans="1:11" ht="15.75" x14ac:dyDescent="0.25">
      <c r="A101" s="39">
        <f>IF(C101&lt;&gt;"",1+MAX($A$7:A100),"")</f>
        <v>60</v>
      </c>
      <c r="B101" s="40" t="s">
        <v>169</v>
      </c>
      <c r="C101" s="44">
        <v>80</v>
      </c>
      <c r="D101" s="41" t="s">
        <v>19</v>
      </c>
      <c r="E101" s="17">
        <v>0</v>
      </c>
      <c r="F101" s="46">
        <v>0</v>
      </c>
      <c r="G101" s="46">
        <f t="shared" si="17"/>
        <v>0</v>
      </c>
      <c r="H101" s="46">
        <f t="shared" si="18"/>
        <v>0</v>
      </c>
      <c r="I101" s="46">
        <f t="shared" si="20"/>
        <v>0</v>
      </c>
      <c r="J101" s="45" t="s">
        <v>170</v>
      </c>
      <c r="K101" s="14"/>
    </row>
    <row r="102" spans="1:11" ht="15.75" x14ac:dyDescent="0.25">
      <c r="A102" s="39">
        <f>IF(C102&lt;&gt;"",1+MAX($A$7:A101),"")</f>
        <v>61</v>
      </c>
      <c r="B102" s="40" t="s">
        <v>122</v>
      </c>
      <c r="C102" s="44">
        <v>192</v>
      </c>
      <c r="D102" s="41" t="s">
        <v>19</v>
      </c>
      <c r="E102" s="17">
        <v>0</v>
      </c>
      <c r="F102" s="46">
        <v>0</v>
      </c>
      <c r="G102" s="46">
        <f t="shared" si="17"/>
        <v>0</v>
      </c>
      <c r="H102" s="46">
        <f t="shared" si="18"/>
        <v>0</v>
      </c>
      <c r="I102" s="46">
        <f t="shared" si="20"/>
        <v>0</v>
      </c>
      <c r="J102" s="45" t="s">
        <v>171</v>
      </c>
      <c r="K102" s="14"/>
    </row>
    <row r="103" spans="1:11" ht="15.75" x14ac:dyDescent="0.25">
      <c r="A103" s="39">
        <f>IF(C103&lt;&gt;"",1+MAX($A$7:A102),"")</f>
        <v>62</v>
      </c>
      <c r="B103" s="40" t="s">
        <v>123</v>
      </c>
      <c r="C103" s="44">
        <v>48</v>
      </c>
      <c r="D103" s="41" t="s">
        <v>19</v>
      </c>
      <c r="E103" s="17">
        <v>0</v>
      </c>
      <c r="F103" s="46">
        <v>0</v>
      </c>
      <c r="G103" s="46">
        <f t="shared" si="17"/>
        <v>0</v>
      </c>
      <c r="H103" s="46">
        <f t="shared" si="18"/>
        <v>0</v>
      </c>
      <c r="I103" s="46">
        <f t="shared" si="20"/>
        <v>0</v>
      </c>
      <c r="J103" s="45" t="s">
        <v>172</v>
      </c>
    </row>
    <row r="104" spans="1:11" ht="16.5" thickBot="1" x14ac:dyDescent="0.3">
      <c r="A104" s="39">
        <f>IF(C104&lt;&gt;"",1+MAX($A$7:A103),"")</f>
        <v>63</v>
      </c>
      <c r="B104" s="40" t="s">
        <v>124</v>
      </c>
      <c r="C104" s="44">
        <v>637</v>
      </c>
      <c r="D104" s="41" t="s">
        <v>13</v>
      </c>
      <c r="E104" s="17">
        <v>0</v>
      </c>
      <c r="F104" s="46">
        <v>0</v>
      </c>
      <c r="G104" s="46">
        <f t="shared" si="17"/>
        <v>0</v>
      </c>
      <c r="H104" s="46">
        <f t="shared" si="18"/>
        <v>0</v>
      </c>
      <c r="I104" s="46">
        <f t="shared" si="20"/>
        <v>0</v>
      </c>
      <c r="J104" s="45" t="s">
        <v>21</v>
      </c>
    </row>
    <row r="105" spans="1:11" ht="15.75" customHeight="1" thickBot="1" x14ac:dyDescent="0.3">
      <c r="A105" s="5" t="s">
        <v>6</v>
      </c>
      <c r="B105" s="6" t="s">
        <v>184</v>
      </c>
      <c r="C105" s="7"/>
      <c r="D105" s="7"/>
      <c r="E105" s="7"/>
      <c r="F105" s="7"/>
      <c r="G105" s="7"/>
      <c r="H105" s="7"/>
      <c r="I105" s="8"/>
      <c r="J105" s="9"/>
    </row>
    <row r="106" spans="1:11" ht="15.75" customHeight="1" x14ac:dyDescent="0.25">
      <c r="A106" s="18" t="s">
        <v>7</v>
      </c>
      <c r="B106" s="19" t="s">
        <v>184</v>
      </c>
      <c r="C106" s="20"/>
      <c r="D106" s="20"/>
      <c r="E106" s="20"/>
      <c r="F106" s="20"/>
      <c r="G106" s="20"/>
      <c r="H106" s="20"/>
      <c r="I106" s="20"/>
      <c r="J106" s="21"/>
    </row>
    <row r="107" spans="1:11" ht="15.75" customHeight="1" x14ac:dyDescent="0.25">
      <c r="A107" s="4" t="s">
        <v>162</v>
      </c>
      <c r="B107" s="22">
        <v>44659</v>
      </c>
      <c r="C107" s="23"/>
      <c r="D107" s="23"/>
      <c r="E107" s="23"/>
      <c r="F107" s="24" t="s">
        <v>185</v>
      </c>
      <c r="G107" s="23"/>
      <c r="H107" s="23"/>
      <c r="I107" s="23"/>
      <c r="J107" s="3"/>
    </row>
    <row r="108" spans="1:11" ht="15.75" customHeight="1" x14ac:dyDescent="0.25">
      <c r="A108" s="4" t="s">
        <v>163</v>
      </c>
      <c r="B108" s="22">
        <v>44979</v>
      </c>
      <c r="C108" s="23"/>
      <c r="D108" s="23"/>
      <c r="E108" s="23"/>
      <c r="F108" s="24" t="s">
        <v>186</v>
      </c>
      <c r="G108" s="24" t="s">
        <v>187</v>
      </c>
      <c r="H108" s="25"/>
      <c r="I108" s="23"/>
      <c r="J108" s="3"/>
    </row>
    <row r="109" spans="1:11" ht="27" thickBot="1" x14ac:dyDescent="0.3">
      <c r="A109" s="26" t="s">
        <v>164</v>
      </c>
      <c r="B109" s="27" t="e">
        <f>I$361</f>
        <v>#REF!</v>
      </c>
      <c r="C109" s="28"/>
      <c r="D109" s="28"/>
      <c r="E109" s="28"/>
      <c r="F109" s="28"/>
      <c r="G109" s="28"/>
      <c r="H109" s="28"/>
      <c r="I109" s="28"/>
      <c r="J109" s="29"/>
    </row>
    <row r="110" spans="1:11" ht="32.25" thickBot="1" x14ac:dyDescent="0.3">
      <c r="A110" s="99" t="s">
        <v>0</v>
      </c>
      <c r="B110" s="100" t="s">
        <v>1</v>
      </c>
      <c r="C110" s="100" t="s">
        <v>2</v>
      </c>
      <c r="D110" s="100" t="s">
        <v>12</v>
      </c>
      <c r="E110" s="100" t="s">
        <v>47</v>
      </c>
      <c r="F110" s="100" t="s">
        <v>3</v>
      </c>
      <c r="G110" s="100" t="s">
        <v>48</v>
      </c>
      <c r="H110" s="100" t="s">
        <v>49</v>
      </c>
      <c r="I110" s="100" t="s">
        <v>4</v>
      </c>
      <c r="J110" s="101" t="s">
        <v>5</v>
      </c>
    </row>
    <row r="111" spans="1:11" ht="15.75" x14ac:dyDescent="0.25">
      <c r="A111" s="85"/>
      <c r="B111" s="96"/>
      <c r="C111" s="97"/>
      <c r="D111" s="98"/>
      <c r="E111" s="89"/>
      <c r="F111" s="90"/>
      <c r="G111" s="90"/>
      <c r="H111" s="90"/>
      <c r="I111" s="90"/>
      <c r="J111" s="92"/>
    </row>
    <row r="112" spans="1:11" ht="15.75" x14ac:dyDescent="0.25">
      <c r="A112" s="39">
        <f>IF(C112&lt;&gt;"",1+MAX($A$7:A104),"")</f>
        <v>64</v>
      </c>
      <c r="B112" s="40" t="s">
        <v>20</v>
      </c>
      <c r="C112" s="44">
        <v>160</v>
      </c>
      <c r="D112" s="41" t="s">
        <v>13</v>
      </c>
      <c r="E112" s="17">
        <v>0</v>
      </c>
      <c r="F112" s="46">
        <v>0</v>
      </c>
      <c r="G112" s="46">
        <f t="shared" si="17"/>
        <v>0</v>
      </c>
      <c r="H112" s="46">
        <f t="shared" si="18"/>
        <v>0</v>
      </c>
      <c r="I112" s="46">
        <f t="shared" si="20"/>
        <v>0</v>
      </c>
      <c r="J112" s="45" t="s">
        <v>22</v>
      </c>
    </row>
    <row r="113" spans="1:10" ht="15.75" x14ac:dyDescent="0.25">
      <c r="A113" s="39" t="str">
        <f>IF(C113&lt;&gt;"",1+MAX($A$7:A112),"")</f>
        <v/>
      </c>
      <c r="B113" s="40"/>
      <c r="C113" s="44"/>
      <c r="D113" s="41"/>
      <c r="E113" s="40"/>
      <c r="F113" s="40"/>
      <c r="G113" s="40"/>
      <c r="H113" s="40"/>
      <c r="I113" s="40"/>
      <c r="J113" s="45"/>
    </row>
    <row r="114" spans="1:10" ht="15.75" x14ac:dyDescent="0.25">
      <c r="A114" s="39" t="str">
        <f>IF(C114&lt;&gt;"",1+MAX($A$7:A113),"")</f>
        <v/>
      </c>
      <c r="B114" s="43" t="s">
        <v>125</v>
      </c>
      <c r="C114" s="44"/>
      <c r="D114" s="41"/>
      <c r="E114" s="40"/>
      <c r="F114" s="40"/>
      <c r="G114" s="40"/>
      <c r="H114" s="40"/>
      <c r="I114" s="40"/>
      <c r="J114" s="45"/>
    </row>
    <row r="115" spans="1:10" ht="15.75" x14ac:dyDescent="0.25">
      <c r="A115" s="39" t="str">
        <f>IF(C115&lt;&gt;"",1+MAX($A$7:A114),"")</f>
        <v/>
      </c>
      <c r="B115" s="40"/>
      <c r="C115" s="44"/>
      <c r="D115" s="41"/>
      <c r="E115" s="40"/>
      <c r="F115" s="40"/>
      <c r="G115" s="40"/>
      <c r="H115" s="40"/>
      <c r="I115" s="40"/>
      <c r="J115" s="45"/>
    </row>
    <row r="116" spans="1:10" ht="15.75" x14ac:dyDescent="0.25">
      <c r="A116" s="39">
        <f>IF(C116&lt;&gt;"",1+MAX($A$7:A115),"")</f>
        <v>65</v>
      </c>
      <c r="B116" s="40" t="s">
        <v>126</v>
      </c>
      <c r="C116" s="44">
        <v>7</v>
      </c>
      <c r="D116" s="41" t="s">
        <v>13</v>
      </c>
      <c r="E116" s="17">
        <v>0</v>
      </c>
      <c r="F116" s="46">
        <v>0</v>
      </c>
      <c r="G116" s="46">
        <f t="shared" ref="G116:G121" si="22">+C116*E116</f>
        <v>0</v>
      </c>
      <c r="H116" s="46">
        <f t="shared" ref="H116:H121" si="23">+C116*F116</f>
        <v>0</v>
      </c>
      <c r="I116" s="46">
        <f t="shared" ref="I116:I121" si="24">+G116+H116</f>
        <v>0</v>
      </c>
      <c r="J116" s="45" t="s">
        <v>33</v>
      </c>
    </row>
    <row r="117" spans="1:10" ht="15.75" x14ac:dyDescent="0.25">
      <c r="A117" s="39">
        <f>IF(C117&lt;&gt;"",1+MAX($A$7:A116),"")</f>
        <v>66</v>
      </c>
      <c r="B117" s="40" t="s">
        <v>101</v>
      </c>
      <c r="C117" s="44">
        <v>5</v>
      </c>
      <c r="D117" s="41" t="s">
        <v>13</v>
      </c>
      <c r="E117" s="17">
        <v>0</v>
      </c>
      <c r="F117" s="46">
        <v>0</v>
      </c>
      <c r="G117" s="46">
        <f t="shared" si="22"/>
        <v>0</v>
      </c>
      <c r="H117" s="46">
        <f t="shared" si="23"/>
        <v>0</v>
      </c>
      <c r="I117" s="46">
        <f t="shared" si="24"/>
        <v>0</v>
      </c>
      <c r="J117" s="45" t="s">
        <v>33</v>
      </c>
    </row>
    <row r="118" spans="1:10" ht="15.75" x14ac:dyDescent="0.25">
      <c r="A118" s="39">
        <f>IF(C118&lt;&gt;"",1+MAX($A$7:A117),"")</f>
        <v>67</v>
      </c>
      <c r="B118" s="40" t="s">
        <v>93</v>
      </c>
      <c r="C118" s="44">
        <v>3</v>
      </c>
      <c r="D118" s="41" t="s">
        <v>13</v>
      </c>
      <c r="E118" s="17">
        <v>0</v>
      </c>
      <c r="F118" s="46">
        <v>0</v>
      </c>
      <c r="G118" s="46">
        <f t="shared" si="22"/>
        <v>0</v>
      </c>
      <c r="H118" s="46">
        <f t="shared" si="23"/>
        <v>0</v>
      </c>
      <c r="I118" s="46">
        <f t="shared" si="24"/>
        <v>0</v>
      </c>
      <c r="J118" s="45" t="s">
        <v>33</v>
      </c>
    </row>
    <row r="119" spans="1:10" ht="15.75" x14ac:dyDescent="0.25">
      <c r="A119" s="39">
        <f>IF(C119&lt;&gt;"",1+MAX($A$7:A118),"")</f>
        <v>68</v>
      </c>
      <c r="B119" s="40" t="s">
        <v>127</v>
      </c>
      <c r="C119" s="44">
        <v>8</v>
      </c>
      <c r="D119" s="41" t="s">
        <v>13</v>
      </c>
      <c r="E119" s="17">
        <v>0</v>
      </c>
      <c r="F119" s="46">
        <v>0</v>
      </c>
      <c r="G119" s="46">
        <f t="shared" si="22"/>
        <v>0</v>
      </c>
      <c r="H119" s="46">
        <f t="shared" si="23"/>
        <v>0</v>
      </c>
      <c r="I119" s="46">
        <f t="shared" si="24"/>
        <v>0</v>
      </c>
      <c r="J119" s="45" t="s">
        <v>27</v>
      </c>
    </row>
    <row r="120" spans="1:10" ht="15.75" x14ac:dyDescent="0.25">
      <c r="A120" s="39">
        <f>IF(C120&lt;&gt;"",1+MAX($A$7:A119),"")</f>
        <v>69</v>
      </c>
      <c r="B120" s="40" t="s">
        <v>128</v>
      </c>
      <c r="C120" s="44">
        <v>47</v>
      </c>
      <c r="D120" s="41" t="s">
        <v>13</v>
      </c>
      <c r="E120" s="17">
        <v>0</v>
      </c>
      <c r="F120" s="46">
        <v>0</v>
      </c>
      <c r="G120" s="46">
        <f t="shared" si="22"/>
        <v>0</v>
      </c>
      <c r="H120" s="46">
        <f t="shared" si="23"/>
        <v>0</v>
      </c>
      <c r="I120" s="46">
        <f t="shared" si="24"/>
        <v>0</v>
      </c>
      <c r="J120" s="45" t="s">
        <v>39</v>
      </c>
    </row>
    <row r="121" spans="1:10" ht="15.75" x14ac:dyDescent="0.25">
      <c r="A121" s="39">
        <f>IF(C121&lt;&gt;"",1+MAX($A$7:A120),"")</f>
        <v>70</v>
      </c>
      <c r="B121" s="40" t="s">
        <v>40</v>
      </c>
      <c r="C121" s="44">
        <v>188</v>
      </c>
      <c r="D121" s="41" t="s">
        <v>13</v>
      </c>
      <c r="E121" s="17">
        <v>0</v>
      </c>
      <c r="F121" s="46">
        <v>0</v>
      </c>
      <c r="G121" s="46">
        <f t="shared" si="22"/>
        <v>0</v>
      </c>
      <c r="H121" s="46">
        <f t="shared" si="23"/>
        <v>0</v>
      </c>
      <c r="I121" s="46">
        <f t="shared" si="24"/>
        <v>0</v>
      </c>
      <c r="J121" s="45" t="s">
        <v>42</v>
      </c>
    </row>
    <row r="122" spans="1:10" ht="15.75" x14ac:dyDescent="0.25">
      <c r="A122" s="39" t="str">
        <f>IF(C122&lt;&gt;"",1+MAX($A$7:A121),"")</f>
        <v/>
      </c>
      <c r="B122" s="40"/>
      <c r="C122" s="44"/>
      <c r="D122" s="41"/>
      <c r="E122" s="40"/>
      <c r="F122" s="40"/>
      <c r="G122" s="40"/>
      <c r="H122" s="40"/>
      <c r="I122" s="40"/>
      <c r="J122" s="45"/>
    </row>
    <row r="123" spans="1:10" ht="15.75" x14ac:dyDescent="0.25">
      <c r="A123" s="39" t="str">
        <f>IF(C123&lt;&gt;"",1+MAX($A$7:A122),"")</f>
        <v/>
      </c>
      <c r="B123" s="43" t="s">
        <v>73</v>
      </c>
      <c r="C123" s="44"/>
      <c r="D123" s="41"/>
      <c r="E123" s="40"/>
      <c r="F123" s="40"/>
      <c r="G123" s="40"/>
      <c r="H123" s="40"/>
      <c r="I123" s="40"/>
      <c r="J123" s="45"/>
    </row>
    <row r="124" spans="1:10" ht="15.75" x14ac:dyDescent="0.25">
      <c r="A124" s="39" t="str">
        <f>IF(C124&lt;&gt;"",1+MAX($A$7:A123),"")</f>
        <v/>
      </c>
      <c r="B124" s="40"/>
      <c r="C124" s="44"/>
      <c r="D124" s="41"/>
      <c r="E124" s="40"/>
      <c r="F124" s="40"/>
      <c r="G124" s="40"/>
      <c r="H124" s="40"/>
      <c r="I124" s="40"/>
      <c r="J124" s="45"/>
    </row>
    <row r="125" spans="1:10" ht="15.75" x14ac:dyDescent="0.25">
      <c r="A125" s="39">
        <f>IF(C125&lt;&gt;"",1+MAX($A$7:A124),"")</f>
        <v>71</v>
      </c>
      <c r="B125" s="40" t="s">
        <v>53</v>
      </c>
      <c r="C125" s="44">
        <v>52</v>
      </c>
      <c r="D125" s="41" t="s">
        <v>13</v>
      </c>
      <c r="E125" s="17">
        <v>0</v>
      </c>
      <c r="F125" s="46">
        <v>0</v>
      </c>
      <c r="G125" s="46">
        <f t="shared" ref="G125:G130" si="25">+C125*E125</f>
        <v>0</v>
      </c>
      <c r="H125" s="46">
        <f t="shared" ref="H125:H130" si="26">+C125*F125</f>
        <v>0</v>
      </c>
      <c r="I125" s="46">
        <f t="shared" ref="I125:I130" si="27">+G125+H125</f>
        <v>0</v>
      </c>
      <c r="J125" s="45" t="s">
        <v>8</v>
      </c>
    </row>
    <row r="126" spans="1:10" ht="15.75" x14ac:dyDescent="0.25">
      <c r="A126" s="39">
        <f>IF(C126&lt;&gt;"",1+MAX($A$7:A125),"")</f>
        <v>72</v>
      </c>
      <c r="B126" s="40" t="s">
        <v>71</v>
      </c>
      <c r="C126" s="44">
        <v>1590</v>
      </c>
      <c r="D126" s="41" t="s">
        <v>13</v>
      </c>
      <c r="E126" s="17">
        <v>0</v>
      </c>
      <c r="F126" s="46">
        <v>0</v>
      </c>
      <c r="G126" s="46">
        <f t="shared" si="25"/>
        <v>0</v>
      </c>
      <c r="H126" s="46">
        <f t="shared" si="26"/>
        <v>0</v>
      </c>
      <c r="I126" s="46">
        <f t="shared" si="27"/>
        <v>0</v>
      </c>
      <c r="J126" s="45" t="s">
        <v>9</v>
      </c>
    </row>
    <row r="127" spans="1:10" ht="15.75" x14ac:dyDescent="0.25">
      <c r="A127" s="39">
        <f>IF(C127&lt;&gt;"",1+MAX($A$7:A126),"")</f>
        <v>73</v>
      </c>
      <c r="B127" s="40" t="s">
        <v>53</v>
      </c>
      <c r="C127" s="44">
        <v>208</v>
      </c>
      <c r="D127" s="41" t="s">
        <v>13</v>
      </c>
      <c r="E127" s="17">
        <v>0</v>
      </c>
      <c r="F127" s="46">
        <v>0</v>
      </c>
      <c r="G127" s="46">
        <f t="shared" si="25"/>
        <v>0</v>
      </c>
      <c r="H127" s="46">
        <f t="shared" si="26"/>
        <v>0</v>
      </c>
      <c r="I127" s="46">
        <f t="shared" si="27"/>
        <v>0</v>
      </c>
      <c r="J127" s="45" t="s">
        <v>10</v>
      </c>
    </row>
    <row r="128" spans="1:10" ht="15.75" x14ac:dyDescent="0.25">
      <c r="A128" s="39">
        <f>IF(C128&lt;&gt;"",1+MAX($A$7:A127),"")</f>
        <v>74</v>
      </c>
      <c r="B128" s="40" t="s">
        <v>18</v>
      </c>
      <c r="C128" s="44">
        <v>276</v>
      </c>
      <c r="D128" s="41" t="s">
        <v>13</v>
      </c>
      <c r="E128" s="17">
        <v>0</v>
      </c>
      <c r="F128" s="46">
        <v>0</v>
      </c>
      <c r="G128" s="46">
        <f t="shared" si="25"/>
        <v>0</v>
      </c>
      <c r="H128" s="46">
        <f t="shared" si="26"/>
        <v>0</v>
      </c>
      <c r="I128" s="46">
        <f t="shared" si="27"/>
        <v>0</v>
      </c>
      <c r="J128" s="45" t="s">
        <v>11</v>
      </c>
    </row>
    <row r="129" spans="1:10" ht="15.75" x14ac:dyDescent="0.25">
      <c r="A129" s="39">
        <f>IF(C129&lt;&gt;"",1+MAX($A$7:A128),"")</f>
        <v>75</v>
      </c>
      <c r="B129" s="40" t="s">
        <v>14</v>
      </c>
      <c r="C129" s="44">
        <v>8</v>
      </c>
      <c r="D129" s="41" t="s">
        <v>13</v>
      </c>
      <c r="E129" s="17">
        <v>0</v>
      </c>
      <c r="F129" s="46">
        <v>0</v>
      </c>
      <c r="G129" s="46">
        <f t="shared" si="25"/>
        <v>0</v>
      </c>
      <c r="H129" s="46">
        <f t="shared" si="26"/>
        <v>0</v>
      </c>
      <c r="I129" s="46">
        <f t="shared" si="27"/>
        <v>0</v>
      </c>
      <c r="J129" s="45" t="s">
        <v>16</v>
      </c>
    </row>
    <row r="130" spans="1:10" ht="15.75" x14ac:dyDescent="0.25">
      <c r="A130" s="39">
        <f>IF(C130&lt;&gt;"",1+MAX($A$7:A129),"")</f>
        <v>76</v>
      </c>
      <c r="B130" s="40" t="s">
        <v>15</v>
      </c>
      <c r="C130" s="44">
        <v>16</v>
      </c>
      <c r="D130" s="41" t="s">
        <v>13</v>
      </c>
      <c r="E130" s="17">
        <v>0</v>
      </c>
      <c r="F130" s="46">
        <v>0</v>
      </c>
      <c r="G130" s="46">
        <f t="shared" si="25"/>
        <v>0</v>
      </c>
      <c r="H130" s="46">
        <f t="shared" si="26"/>
        <v>0</v>
      </c>
      <c r="I130" s="46">
        <f t="shared" si="27"/>
        <v>0</v>
      </c>
      <c r="J130" s="45" t="s">
        <v>17</v>
      </c>
    </row>
    <row r="131" spans="1:10" ht="15.75" x14ac:dyDescent="0.25">
      <c r="A131" s="39" t="str">
        <f>IF(C131&lt;&gt;"",1+MAX($A$7:A130),"")</f>
        <v/>
      </c>
      <c r="B131" s="40"/>
      <c r="C131" s="44"/>
      <c r="D131" s="41"/>
      <c r="E131" s="40"/>
      <c r="F131" s="40"/>
      <c r="G131" s="40"/>
      <c r="H131" s="40"/>
      <c r="I131" s="40"/>
      <c r="J131" s="45"/>
    </row>
    <row r="132" spans="1:10" ht="15.75" x14ac:dyDescent="0.25">
      <c r="A132" s="39" t="str">
        <f>IF(C132&lt;&gt;"",1+MAX($A$7:A131),"")</f>
        <v/>
      </c>
      <c r="B132" s="43" t="s">
        <v>74</v>
      </c>
      <c r="C132" s="44"/>
      <c r="D132" s="41"/>
      <c r="E132" s="40"/>
      <c r="F132" s="40"/>
      <c r="G132" s="40"/>
      <c r="H132" s="40"/>
      <c r="I132" s="40"/>
      <c r="J132" s="45"/>
    </row>
    <row r="133" spans="1:10" ht="15.75" x14ac:dyDescent="0.25">
      <c r="A133" s="39" t="str">
        <f>IF(C133&lt;&gt;"",1+MAX($A$7:A132),"")</f>
        <v/>
      </c>
      <c r="B133" s="40"/>
      <c r="C133" s="44"/>
      <c r="D133" s="41"/>
      <c r="E133" s="40"/>
      <c r="F133" s="40"/>
      <c r="G133" s="40"/>
      <c r="H133" s="40"/>
      <c r="I133" s="40"/>
      <c r="J133" s="45"/>
    </row>
    <row r="134" spans="1:10" ht="15.75" x14ac:dyDescent="0.25">
      <c r="A134" s="39">
        <f>IF(C134&lt;&gt;"",1+MAX($A$7:A133),"")</f>
        <v>77</v>
      </c>
      <c r="B134" s="40" t="s">
        <v>53</v>
      </c>
      <c r="C134" s="44">
        <v>34</v>
      </c>
      <c r="D134" s="41" t="s">
        <v>13</v>
      </c>
      <c r="E134" s="17">
        <v>0</v>
      </c>
      <c r="F134" s="46">
        <v>0</v>
      </c>
      <c r="G134" s="46">
        <f>+C134*E134</f>
        <v>0</v>
      </c>
      <c r="H134" s="46">
        <f>+C134*F134</f>
        <v>0</v>
      </c>
      <c r="I134" s="46">
        <f t="shared" ref="I134:I137" si="28">+G134+H134</f>
        <v>0</v>
      </c>
      <c r="J134" s="45" t="s">
        <v>8</v>
      </c>
    </row>
    <row r="135" spans="1:10" ht="15.75" x14ac:dyDescent="0.25">
      <c r="A135" s="39">
        <f>IF(C135&lt;&gt;"",1+MAX($A$7:A134),"")</f>
        <v>78</v>
      </c>
      <c r="B135" s="40" t="s">
        <v>71</v>
      </c>
      <c r="C135" s="44">
        <v>972</v>
      </c>
      <c r="D135" s="41" t="s">
        <v>13</v>
      </c>
      <c r="E135" s="17">
        <v>0</v>
      </c>
      <c r="F135" s="46">
        <v>0</v>
      </c>
      <c r="G135" s="46">
        <f>+C135*E135</f>
        <v>0</v>
      </c>
      <c r="H135" s="46">
        <f>+C135*F135</f>
        <v>0</v>
      </c>
      <c r="I135" s="46">
        <f t="shared" si="28"/>
        <v>0</v>
      </c>
      <c r="J135" s="45" t="s">
        <v>9</v>
      </c>
    </row>
    <row r="136" spans="1:10" ht="15.75" x14ac:dyDescent="0.25">
      <c r="A136" s="39">
        <f>IF(C136&lt;&gt;"",1+MAX($A$7:A135),"")</f>
        <v>79</v>
      </c>
      <c r="B136" s="40" t="s">
        <v>53</v>
      </c>
      <c r="C136" s="44">
        <v>102</v>
      </c>
      <c r="D136" s="41" t="s">
        <v>13</v>
      </c>
      <c r="E136" s="17">
        <v>0</v>
      </c>
      <c r="F136" s="46">
        <v>0</v>
      </c>
      <c r="G136" s="46">
        <f>+C136*E136</f>
        <v>0</v>
      </c>
      <c r="H136" s="46">
        <f>+C136*F136</f>
        <v>0</v>
      </c>
      <c r="I136" s="46">
        <f t="shared" si="28"/>
        <v>0</v>
      </c>
      <c r="J136" s="45" t="s">
        <v>10</v>
      </c>
    </row>
    <row r="137" spans="1:10" ht="15.75" x14ac:dyDescent="0.25">
      <c r="A137" s="39">
        <f>IF(C137&lt;&gt;"",1+MAX($A$7:A136),"")</f>
        <v>80</v>
      </c>
      <c r="B137" s="40" t="s">
        <v>18</v>
      </c>
      <c r="C137" s="44">
        <v>44</v>
      </c>
      <c r="D137" s="41" t="s">
        <v>13</v>
      </c>
      <c r="E137" s="17">
        <v>0</v>
      </c>
      <c r="F137" s="46">
        <v>0</v>
      </c>
      <c r="G137" s="46">
        <f>+C137*E137</f>
        <v>0</v>
      </c>
      <c r="H137" s="46">
        <f>+C137*F137</f>
        <v>0</v>
      </c>
      <c r="I137" s="46">
        <f t="shared" si="28"/>
        <v>0</v>
      </c>
      <c r="J137" s="45" t="s">
        <v>51</v>
      </c>
    </row>
    <row r="138" spans="1:10" ht="15.75" x14ac:dyDescent="0.25">
      <c r="A138" s="39" t="str">
        <f>IF(C138&lt;&gt;"",1+MAX($A$7:A137),"")</f>
        <v/>
      </c>
      <c r="B138" s="40"/>
      <c r="C138" s="44"/>
      <c r="D138" s="41"/>
      <c r="E138" s="40"/>
      <c r="F138" s="40"/>
      <c r="G138" s="40"/>
      <c r="H138" s="40"/>
      <c r="I138" s="40"/>
      <c r="J138" s="45"/>
    </row>
    <row r="139" spans="1:10" ht="15.75" x14ac:dyDescent="0.25">
      <c r="A139" s="39" t="str">
        <f>IF(C139&lt;&gt;"",1+MAX($A$7:A138),"")</f>
        <v/>
      </c>
      <c r="B139" s="43" t="s">
        <v>75</v>
      </c>
      <c r="C139" s="44"/>
      <c r="D139" s="41"/>
      <c r="E139" s="40"/>
      <c r="F139" s="40"/>
      <c r="G139" s="40"/>
      <c r="H139" s="40"/>
      <c r="I139" s="40"/>
      <c r="J139" s="45"/>
    </row>
    <row r="140" spans="1:10" ht="15.75" x14ac:dyDescent="0.25">
      <c r="A140" s="39" t="str">
        <f>IF(C140&lt;&gt;"",1+MAX($A$7:A139),"")</f>
        <v/>
      </c>
      <c r="B140" s="40"/>
      <c r="C140" s="44"/>
      <c r="D140" s="41"/>
      <c r="E140" s="40"/>
      <c r="F140" s="40"/>
      <c r="G140" s="40"/>
      <c r="H140" s="40"/>
      <c r="I140" s="40"/>
      <c r="J140" s="45"/>
    </row>
    <row r="141" spans="1:10" ht="15.75" x14ac:dyDescent="0.25">
      <c r="A141" s="39">
        <f>IF(C141&lt;&gt;"",1+MAX($A$7:A140),"")</f>
        <v>81</v>
      </c>
      <c r="B141" s="40" t="s">
        <v>54</v>
      </c>
      <c r="C141" s="44">
        <v>54</v>
      </c>
      <c r="D141" s="41" t="s">
        <v>13</v>
      </c>
      <c r="E141" s="17">
        <v>0</v>
      </c>
      <c r="F141" s="46">
        <v>0</v>
      </c>
      <c r="G141" s="46">
        <f>+C141*E141</f>
        <v>0</v>
      </c>
      <c r="H141" s="46">
        <f>+C141*F141</f>
        <v>0</v>
      </c>
      <c r="I141" s="46">
        <f t="shared" ref="I141:I144" si="29">+G141+H141</f>
        <v>0</v>
      </c>
      <c r="J141" s="45" t="s">
        <v>8</v>
      </c>
    </row>
    <row r="142" spans="1:10" ht="15.75" x14ac:dyDescent="0.25">
      <c r="A142" s="39">
        <f>IF(C142&lt;&gt;"",1+MAX($A$7:A141),"")</f>
        <v>82</v>
      </c>
      <c r="B142" s="40" t="s">
        <v>55</v>
      </c>
      <c r="C142" s="44">
        <v>1666</v>
      </c>
      <c r="D142" s="41" t="s">
        <v>13</v>
      </c>
      <c r="E142" s="17">
        <v>0</v>
      </c>
      <c r="F142" s="46">
        <v>0</v>
      </c>
      <c r="G142" s="46">
        <f>+C142*E142</f>
        <v>0</v>
      </c>
      <c r="H142" s="46">
        <f>+C142*F142</f>
        <v>0</v>
      </c>
      <c r="I142" s="46">
        <f t="shared" si="29"/>
        <v>0</v>
      </c>
      <c r="J142" s="45" t="s">
        <v>9</v>
      </c>
    </row>
    <row r="143" spans="1:10" ht="15.75" x14ac:dyDescent="0.25">
      <c r="A143" s="39">
        <f>IF(C143&lt;&gt;"",1+MAX($A$7:A142),"")</f>
        <v>83</v>
      </c>
      <c r="B143" s="40" t="s">
        <v>54</v>
      </c>
      <c r="C143" s="44">
        <v>162</v>
      </c>
      <c r="D143" s="41" t="s">
        <v>13</v>
      </c>
      <c r="E143" s="17">
        <v>0</v>
      </c>
      <c r="F143" s="46">
        <v>0</v>
      </c>
      <c r="G143" s="46">
        <f>+C143*E143</f>
        <v>0</v>
      </c>
      <c r="H143" s="46">
        <f>+C143*F143</f>
        <v>0</v>
      </c>
      <c r="I143" s="46">
        <f t="shared" si="29"/>
        <v>0</v>
      </c>
      <c r="J143" s="45" t="s">
        <v>10</v>
      </c>
    </row>
    <row r="144" spans="1:10" ht="15.75" x14ac:dyDescent="0.25">
      <c r="A144" s="39">
        <f>IF(C144&lt;&gt;"",1+MAX($A$7:A143),"")</f>
        <v>84</v>
      </c>
      <c r="B144" s="40" t="s">
        <v>18</v>
      </c>
      <c r="C144" s="44">
        <v>99</v>
      </c>
      <c r="D144" s="41" t="s">
        <v>13</v>
      </c>
      <c r="E144" s="17">
        <v>0</v>
      </c>
      <c r="F144" s="46">
        <v>0</v>
      </c>
      <c r="G144" s="46">
        <f>+C144*E144</f>
        <v>0</v>
      </c>
      <c r="H144" s="46">
        <f>+C144*F144</f>
        <v>0</v>
      </c>
      <c r="I144" s="46">
        <f t="shared" si="29"/>
        <v>0</v>
      </c>
      <c r="J144" s="45" t="s">
        <v>51</v>
      </c>
    </row>
    <row r="145" spans="1:10" ht="15.75" x14ac:dyDescent="0.25">
      <c r="A145" s="39" t="str">
        <f>IF(C145&lt;&gt;"",1+MAX($A$7:A144),"")</f>
        <v/>
      </c>
      <c r="B145" s="40"/>
      <c r="C145" s="44"/>
      <c r="D145" s="41"/>
      <c r="E145" s="40"/>
      <c r="F145" s="40"/>
      <c r="G145" s="40"/>
      <c r="H145" s="40"/>
      <c r="I145" s="40"/>
      <c r="J145" s="45"/>
    </row>
    <row r="146" spans="1:10" ht="15.75" x14ac:dyDescent="0.25">
      <c r="A146" s="39" t="str">
        <f>IF(C146&lt;&gt;"",1+MAX($A$7:A145),"")</f>
        <v/>
      </c>
      <c r="B146" s="43" t="s">
        <v>76</v>
      </c>
      <c r="C146" s="44"/>
      <c r="D146" s="41"/>
      <c r="E146" s="40"/>
      <c r="F146" s="40"/>
      <c r="G146" s="40"/>
      <c r="H146" s="40"/>
      <c r="I146" s="40"/>
      <c r="J146" s="45"/>
    </row>
    <row r="147" spans="1:10" ht="15.75" x14ac:dyDescent="0.25">
      <c r="A147" s="39" t="str">
        <f>IF(C147&lt;&gt;"",1+MAX($A$7:A146),"")</f>
        <v/>
      </c>
      <c r="B147" s="40"/>
      <c r="C147" s="44"/>
      <c r="D147" s="41"/>
      <c r="E147" s="40"/>
      <c r="F147" s="40"/>
      <c r="G147" s="40"/>
      <c r="H147" s="40"/>
      <c r="I147" s="40"/>
      <c r="J147" s="45"/>
    </row>
    <row r="148" spans="1:10" ht="15.75" x14ac:dyDescent="0.25">
      <c r="A148" s="39">
        <f>IF(C148&lt;&gt;"",1+MAX($A$7:A147),"")</f>
        <v>85</v>
      </c>
      <c r="B148" s="40" t="s">
        <v>54</v>
      </c>
      <c r="C148" s="44">
        <v>132</v>
      </c>
      <c r="D148" s="41" t="s">
        <v>13</v>
      </c>
      <c r="E148" s="17">
        <v>0</v>
      </c>
      <c r="F148" s="46">
        <v>0</v>
      </c>
      <c r="G148" s="46">
        <f t="shared" ref="G148:G153" si="30">+C148*E148</f>
        <v>0</v>
      </c>
      <c r="H148" s="46">
        <f t="shared" ref="H148:H153" si="31">+C148*F148</f>
        <v>0</v>
      </c>
      <c r="I148" s="46">
        <f t="shared" ref="I148:I153" si="32">+G148+H148</f>
        <v>0</v>
      </c>
      <c r="J148" s="45" t="s">
        <v>8</v>
      </c>
    </row>
    <row r="149" spans="1:10" ht="15.75" x14ac:dyDescent="0.25">
      <c r="A149" s="39">
        <f>IF(C149&lt;&gt;"",1+MAX($A$7:A148),"")</f>
        <v>86</v>
      </c>
      <c r="B149" s="40" t="s">
        <v>53</v>
      </c>
      <c r="C149" s="44">
        <v>23</v>
      </c>
      <c r="D149" s="41" t="s">
        <v>13</v>
      </c>
      <c r="E149" s="17">
        <v>0</v>
      </c>
      <c r="F149" s="46">
        <v>0</v>
      </c>
      <c r="G149" s="46">
        <f t="shared" si="30"/>
        <v>0</v>
      </c>
      <c r="H149" s="46">
        <f t="shared" si="31"/>
        <v>0</v>
      </c>
      <c r="I149" s="46">
        <f t="shared" si="32"/>
        <v>0</v>
      </c>
      <c r="J149" s="45" t="s">
        <v>8</v>
      </c>
    </row>
    <row r="150" spans="1:10" ht="15.75" x14ac:dyDescent="0.25">
      <c r="A150" s="39">
        <f>IF(C150&lt;&gt;"",1+MAX($A$7:A149),"")</f>
        <v>87</v>
      </c>
      <c r="B150" s="40" t="s">
        <v>55</v>
      </c>
      <c r="C150" s="44">
        <v>3627</v>
      </c>
      <c r="D150" s="41" t="s">
        <v>13</v>
      </c>
      <c r="E150" s="17">
        <v>0</v>
      </c>
      <c r="F150" s="46">
        <v>0</v>
      </c>
      <c r="G150" s="46">
        <f t="shared" si="30"/>
        <v>0</v>
      </c>
      <c r="H150" s="46">
        <f t="shared" si="31"/>
        <v>0</v>
      </c>
      <c r="I150" s="46">
        <f t="shared" si="32"/>
        <v>0</v>
      </c>
      <c r="J150" s="45" t="s">
        <v>65</v>
      </c>
    </row>
    <row r="151" spans="1:10" ht="15.75" x14ac:dyDescent="0.25">
      <c r="A151" s="39">
        <f>IF(C151&lt;&gt;"",1+MAX($A$7:A150),"")</f>
        <v>88</v>
      </c>
      <c r="B151" s="40" t="s">
        <v>71</v>
      </c>
      <c r="C151" s="44">
        <v>465</v>
      </c>
      <c r="D151" s="41" t="s">
        <v>13</v>
      </c>
      <c r="E151" s="17">
        <v>0</v>
      </c>
      <c r="F151" s="46">
        <v>0</v>
      </c>
      <c r="G151" s="46">
        <f t="shared" si="30"/>
        <v>0</v>
      </c>
      <c r="H151" s="46">
        <f t="shared" si="31"/>
        <v>0</v>
      </c>
      <c r="I151" s="46">
        <f t="shared" si="32"/>
        <v>0</v>
      </c>
      <c r="J151" s="45" t="s">
        <v>72</v>
      </c>
    </row>
    <row r="152" spans="1:10" ht="15.75" x14ac:dyDescent="0.25">
      <c r="A152" s="39">
        <f>IF(C152&lt;&gt;"",1+MAX($A$7:A151),"")</f>
        <v>89</v>
      </c>
      <c r="B152" s="40" t="s">
        <v>54</v>
      </c>
      <c r="C152" s="44">
        <v>290</v>
      </c>
      <c r="D152" s="41" t="s">
        <v>13</v>
      </c>
      <c r="E152" s="17">
        <v>0</v>
      </c>
      <c r="F152" s="46">
        <v>0</v>
      </c>
      <c r="G152" s="46">
        <f t="shared" si="30"/>
        <v>0</v>
      </c>
      <c r="H152" s="46">
        <f t="shared" si="31"/>
        <v>0</v>
      </c>
      <c r="I152" s="46">
        <f t="shared" si="32"/>
        <v>0</v>
      </c>
      <c r="J152" s="45" t="s">
        <v>10</v>
      </c>
    </row>
    <row r="153" spans="1:10" ht="15.75" x14ac:dyDescent="0.25">
      <c r="A153" s="39">
        <f>IF(C153&lt;&gt;"",1+MAX($A$7:A152),"")</f>
        <v>90</v>
      </c>
      <c r="B153" s="40" t="s">
        <v>53</v>
      </c>
      <c r="C153" s="44">
        <v>69</v>
      </c>
      <c r="D153" s="41" t="s">
        <v>13</v>
      </c>
      <c r="E153" s="17">
        <v>0</v>
      </c>
      <c r="F153" s="46">
        <v>0</v>
      </c>
      <c r="G153" s="46">
        <f t="shared" si="30"/>
        <v>0</v>
      </c>
      <c r="H153" s="46">
        <f t="shared" si="31"/>
        <v>0</v>
      </c>
      <c r="I153" s="46">
        <f t="shared" si="32"/>
        <v>0</v>
      </c>
      <c r="J153" s="45" t="s">
        <v>10</v>
      </c>
    </row>
    <row r="154" spans="1:10" ht="15.75" x14ac:dyDescent="0.25">
      <c r="A154" s="39" t="str">
        <f>IF(C154&lt;&gt;"",1+MAX($A$7:A153),"")</f>
        <v/>
      </c>
      <c r="B154" s="40"/>
      <c r="C154" s="44"/>
      <c r="D154" s="41"/>
      <c r="E154" s="40"/>
      <c r="F154" s="40"/>
      <c r="G154" s="40"/>
      <c r="H154" s="40"/>
      <c r="I154" s="40"/>
      <c r="J154" s="45"/>
    </row>
    <row r="155" spans="1:10" ht="16.5" thickBot="1" x14ac:dyDescent="0.3">
      <c r="A155" s="39" t="str">
        <f>IF(C155&lt;&gt;"",1+MAX($A$7:A154),"")</f>
        <v/>
      </c>
      <c r="B155" s="43" t="s">
        <v>70</v>
      </c>
      <c r="C155" s="44"/>
      <c r="D155" s="41"/>
      <c r="E155" s="40"/>
      <c r="F155" s="40"/>
      <c r="G155" s="40"/>
      <c r="H155" s="40"/>
      <c r="I155" s="40"/>
      <c r="J155" s="45"/>
    </row>
    <row r="156" spans="1:10" ht="15.75" customHeight="1" thickBot="1" x14ac:dyDescent="0.3">
      <c r="A156" s="5" t="s">
        <v>6</v>
      </c>
      <c r="B156" s="6" t="s">
        <v>184</v>
      </c>
      <c r="C156" s="7"/>
      <c r="D156" s="7"/>
      <c r="E156" s="7"/>
      <c r="F156" s="7"/>
      <c r="G156" s="7"/>
      <c r="H156" s="7"/>
      <c r="I156" s="8"/>
      <c r="J156" s="9"/>
    </row>
    <row r="157" spans="1:10" ht="15.75" customHeight="1" x14ac:dyDescent="0.25">
      <c r="A157" s="18" t="s">
        <v>7</v>
      </c>
      <c r="B157" s="19" t="s">
        <v>184</v>
      </c>
      <c r="C157" s="20"/>
      <c r="D157" s="20"/>
      <c r="E157" s="20"/>
      <c r="F157" s="20"/>
      <c r="G157" s="20"/>
      <c r="H157" s="20"/>
      <c r="I157" s="20"/>
      <c r="J157" s="21"/>
    </row>
    <row r="158" spans="1:10" ht="15.75" customHeight="1" x14ac:dyDescent="0.25">
      <c r="A158" s="4" t="s">
        <v>162</v>
      </c>
      <c r="B158" s="22">
        <v>44659</v>
      </c>
      <c r="C158" s="23"/>
      <c r="D158" s="23"/>
      <c r="E158" s="23"/>
      <c r="F158" s="24" t="s">
        <v>185</v>
      </c>
      <c r="G158" s="23"/>
      <c r="H158" s="23"/>
      <c r="I158" s="23"/>
      <c r="J158" s="3"/>
    </row>
    <row r="159" spans="1:10" ht="15.75" customHeight="1" x14ac:dyDescent="0.25">
      <c r="A159" s="4" t="s">
        <v>163</v>
      </c>
      <c r="B159" s="22">
        <v>44979</v>
      </c>
      <c r="C159" s="23"/>
      <c r="D159" s="23"/>
      <c r="E159" s="23"/>
      <c r="F159" s="24" t="s">
        <v>186</v>
      </c>
      <c r="G159" s="24" t="s">
        <v>187</v>
      </c>
      <c r="H159" s="25"/>
      <c r="I159" s="23"/>
      <c r="J159" s="3"/>
    </row>
    <row r="160" spans="1:10" ht="27" thickBot="1" x14ac:dyDescent="0.3">
      <c r="A160" s="26" t="s">
        <v>164</v>
      </c>
      <c r="B160" s="27" t="e">
        <f>I$361</f>
        <v>#REF!</v>
      </c>
      <c r="C160" s="28"/>
      <c r="D160" s="28"/>
      <c r="E160" s="28"/>
      <c r="F160" s="28"/>
      <c r="G160" s="28"/>
      <c r="H160" s="28"/>
      <c r="I160" s="28"/>
      <c r="J160" s="29"/>
    </row>
    <row r="161" spans="1:10" ht="32.25" thickBot="1" x14ac:dyDescent="0.3">
      <c r="A161" s="99" t="s">
        <v>0</v>
      </c>
      <c r="B161" s="100" t="s">
        <v>1</v>
      </c>
      <c r="C161" s="100" t="s">
        <v>2</v>
      </c>
      <c r="D161" s="100" t="s">
        <v>12</v>
      </c>
      <c r="E161" s="100" t="s">
        <v>47</v>
      </c>
      <c r="F161" s="100" t="s">
        <v>3</v>
      </c>
      <c r="G161" s="100" t="s">
        <v>48</v>
      </c>
      <c r="H161" s="100" t="s">
        <v>49</v>
      </c>
      <c r="I161" s="100" t="s">
        <v>4</v>
      </c>
      <c r="J161" s="101" t="s">
        <v>5</v>
      </c>
    </row>
    <row r="162" spans="1:10" ht="15.75" x14ac:dyDescent="0.25">
      <c r="A162" s="85"/>
      <c r="B162" s="96"/>
      <c r="C162" s="97"/>
      <c r="D162" s="98"/>
      <c r="E162" s="96"/>
      <c r="F162" s="96"/>
      <c r="G162" s="96"/>
      <c r="H162" s="96"/>
      <c r="I162" s="96"/>
      <c r="J162" s="92"/>
    </row>
    <row r="163" spans="1:10" ht="15.75" x14ac:dyDescent="0.25">
      <c r="A163" s="39">
        <f>IF(C163&lt;&gt;"",1+MAX($A$7:A156),"")</f>
        <v>91</v>
      </c>
      <c r="B163" s="40" t="s">
        <v>54</v>
      </c>
      <c r="C163" s="44">
        <v>16</v>
      </c>
      <c r="D163" s="41" t="s">
        <v>13</v>
      </c>
      <c r="E163" s="17">
        <v>0</v>
      </c>
      <c r="F163" s="46">
        <v>0</v>
      </c>
      <c r="G163" s="46">
        <f>+C163*E163</f>
        <v>0</v>
      </c>
      <c r="H163" s="46">
        <f>+C163*F163</f>
        <v>0</v>
      </c>
      <c r="I163" s="46">
        <f t="shared" ref="I163:I166" si="33">+G163+H163</f>
        <v>0</v>
      </c>
      <c r="J163" s="45" t="s">
        <v>8</v>
      </c>
    </row>
    <row r="164" spans="1:10" ht="15.75" x14ac:dyDescent="0.25">
      <c r="A164" s="39">
        <f>IF(C164&lt;&gt;"",1+MAX($A$7:A163),"")</f>
        <v>92</v>
      </c>
      <c r="B164" s="40" t="s">
        <v>55</v>
      </c>
      <c r="C164" s="44">
        <v>424</v>
      </c>
      <c r="D164" s="41" t="s">
        <v>13</v>
      </c>
      <c r="E164" s="17">
        <v>0</v>
      </c>
      <c r="F164" s="46">
        <v>0</v>
      </c>
      <c r="G164" s="46">
        <f>+C164*E164</f>
        <v>0</v>
      </c>
      <c r="H164" s="46">
        <f>+C164*F164</f>
        <v>0</v>
      </c>
      <c r="I164" s="46">
        <f t="shared" si="33"/>
        <v>0</v>
      </c>
      <c r="J164" s="45" t="s">
        <v>59</v>
      </c>
    </row>
    <row r="165" spans="1:10" ht="15.75" x14ac:dyDescent="0.25">
      <c r="A165" s="39">
        <f>IF(C165&lt;&gt;"",1+MAX($A$7:A164),"")</f>
        <v>93</v>
      </c>
      <c r="B165" s="40" t="s">
        <v>54</v>
      </c>
      <c r="C165" s="44">
        <v>48</v>
      </c>
      <c r="D165" s="41" t="s">
        <v>13</v>
      </c>
      <c r="E165" s="17">
        <v>0</v>
      </c>
      <c r="F165" s="46">
        <v>0</v>
      </c>
      <c r="G165" s="46">
        <f>+C165*E165</f>
        <v>0</v>
      </c>
      <c r="H165" s="46">
        <f>+C165*F165</f>
        <v>0</v>
      </c>
      <c r="I165" s="46">
        <f t="shared" si="33"/>
        <v>0</v>
      </c>
      <c r="J165" s="45" t="s">
        <v>10</v>
      </c>
    </row>
    <row r="166" spans="1:10" ht="15.75" x14ac:dyDescent="0.25">
      <c r="A166" s="39">
        <f>IF(C166&lt;&gt;"",1+MAX($A$7:A165),"")</f>
        <v>94</v>
      </c>
      <c r="B166" s="40" t="s">
        <v>18</v>
      </c>
      <c r="C166" s="44">
        <v>30</v>
      </c>
      <c r="D166" s="41" t="s">
        <v>13</v>
      </c>
      <c r="E166" s="17">
        <v>0</v>
      </c>
      <c r="F166" s="46">
        <v>0</v>
      </c>
      <c r="G166" s="46">
        <f>+C166*E166</f>
        <v>0</v>
      </c>
      <c r="H166" s="46">
        <f>+C166*F166</f>
        <v>0</v>
      </c>
      <c r="I166" s="46">
        <f t="shared" si="33"/>
        <v>0</v>
      </c>
      <c r="J166" s="45" t="s">
        <v>51</v>
      </c>
    </row>
    <row r="167" spans="1:10" ht="15.75" x14ac:dyDescent="0.25">
      <c r="A167" s="39" t="str">
        <f>IF(C167&lt;&gt;"",1+MAX($A$7:A166),"")</f>
        <v/>
      </c>
      <c r="B167" s="40"/>
      <c r="C167" s="44"/>
      <c r="D167" s="41"/>
      <c r="E167" s="40"/>
      <c r="F167" s="40"/>
      <c r="G167" s="40"/>
      <c r="H167" s="40"/>
      <c r="I167" s="40"/>
      <c r="J167" s="45"/>
    </row>
    <row r="168" spans="1:10" ht="15.75" x14ac:dyDescent="0.25">
      <c r="A168" s="39" t="str">
        <f>IF(C168&lt;&gt;"",1+MAX($A$7:A167),"")</f>
        <v/>
      </c>
      <c r="B168" s="43" t="s">
        <v>30</v>
      </c>
      <c r="C168" s="44"/>
      <c r="D168" s="41"/>
      <c r="E168" s="40"/>
      <c r="F168" s="40"/>
      <c r="G168" s="40"/>
      <c r="H168" s="40"/>
      <c r="I168" s="40"/>
      <c r="J168" s="45"/>
    </row>
    <row r="169" spans="1:10" ht="15.75" x14ac:dyDescent="0.25">
      <c r="A169" s="39" t="str">
        <f>IF(C169&lt;&gt;"",1+MAX($A$7:A168),"")</f>
        <v/>
      </c>
      <c r="B169" s="40"/>
      <c r="C169" s="44"/>
      <c r="D169" s="41"/>
      <c r="E169" s="40"/>
      <c r="F169" s="40"/>
      <c r="G169" s="40"/>
      <c r="H169" s="40"/>
      <c r="I169" s="40"/>
      <c r="J169" s="45"/>
    </row>
    <row r="170" spans="1:10" ht="15.75" x14ac:dyDescent="0.25">
      <c r="A170" s="39">
        <f>IF(C170&lt;&gt;"",1+MAX($A$7:A169),"")</f>
        <v>95</v>
      </c>
      <c r="B170" s="40" t="s">
        <v>93</v>
      </c>
      <c r="C170" s="44">
        <v>77</v>
      </c>
      <c r="D170" s="41" t="s">
        <v>13</v>
      </c>
      <c r="E170" s="17">
        <v>0</v>
      </c>
      <c r="F170" s="46">
        <v>0</v>
      </c>
      <c r="G170" s="46">
        <f>+C170*E170</f>
        <v>0</v>
      </c>
      <c r="H170" s="46">
        <f>+C170*F170</f>
        <v>0</v>
      </c>
      <c r="I170" s="46">
        <f t="shared" ref="I170:I171" si="34">+G170+H170</f>
        <v>0</v>
      </c>
      <c r="J170" s="45" t="s">
        <v>26</v>
      </c>
    </row>
    <row r="171" spans="1:10" ht="15.75" x14ac:dyDescent="0.25">
      <c r="A171" s="39">
        <f>IF(C171&lt;&gt;"",1+MAX($A$7:A170),"")</f>
        <v>96</v>
      </c>
      <c r="B171" s="40" t="s">
        <v>129</v>
      </c>
      <c r="C171" s="44">
        <v>80</v>
      </c>
      <c r="D171" s="41" t="s">
        <v>19</v>
      </c>
      <c r="E171" s="17">
        <v>0</v>
      </c>
      <c r="F171" s="46">
        <v>0</v>
      </c>
      <c r="G171" s="46">
        <f>+C171*E171</f>
        <v>0</v>
      </c>
      <c r="H171" s="46">
        <f>+C171*F171</f>
        <v>0</v>
      </c>
      <c r="I171" s="46">
        <f t="shared" si="34"/>
        <v>0</v>
      </c>
      <c r="J171" s="45" t="s">
        <v>95</v>
      </c>
    </row>
    <row r="172" spans="1:10" ht="15.75" x14ac:dyDescent="0.25">
      <c r="A172" s="39" t="str">
        <f>IF(C172&lt;&gt;"",1+MAX($A$7:A171),"")</f>
        <v/>
      </c>
      <c r="B172" s="40"/>
      <c r="C172" s="44"/>
      <c r="D172" s="41"/>
      <c r="E172" s="40"/>
      <c r="F172" s="40"/>
      <c r="G172" s="40"/>
      <c r="H172" s="40"/>
      <c r="I172" s="40"/>
      <c r="J172" s="45"/>
    </row>
    <row r="173" spans="1:10" ht="15.75" x14ac:dyDescent="0.25">
      <c r="A173" s="39" t="str">
        <f>IF(C173&lt;&gt;"",1+MAX($A$7:A172),"")</f>
        <v/>
      </c>
      <c r="B173" s="43" t="s">
        <v>31</v>
      </c>
      <c r="C173" s="44"/>
      <c r="D173" s="41"/>
      <c r="E173" s="40"/>
      <c r="F173" s="40"/>
      <c r="G173" s="40"/>
      <c r="H173" s="40"/>
      <c r="I173" s="40"/>
      <c r="J173" s="45"/>
    </row>
    <row r="174" spans="1:10" ht="15.75" x14ac:dyDescent="0.25">
      <c r="A174" s="39" t="str">
        <f>IF(C174&lt;&gt;"",1+MAX($A$7:A173),"")</f>
        <v/>
      </c>
      <c r="B174" s="40"/>
      <c r="C174" s="44"/>
      <c r="D174" s="41"/>
      <c r="E174" s="40"/>
      <c r="F174" s="40"/>
      <c r="G174" s="40"/>
      <c r="H174" s="40"/>
      <c r="I174" s="40"/>
      <c r="J174" s="45"/>
    </row>
    <row r="175" spans="1:10" ht="15.75" x14ac:dyDescent="0.25">
      <c r="A175" s="39">
        <f>IF(C175&lt;&gt;"",1+MAX($A$7:A174),"")</f>
        <v>97</v>
      </c>
      <c r="B175" s="40" t="s">
        <v>101</v>
      </c>
      <c r="C175" s="44">
        <v>36</v>
      </c>
      <c r="D175" s="41" t="s">
        <v>13</v>
      </c>
      <c r="E175" s="17">
        <v>0</v>
      </c>
      <c r="F175" s="46">
        <v>0</v>
      </c>
      <c r="G175" s="46">
        <f>+C175*E175</f>
        <v>0</v>
      </c>
      <c r="H175" s="46">
        <f>+C175*F175</f>
        <v>0</v>
      </c>
      <c r="I175" s="46">
        <f t="shared" ref="I175:I179" si="35">+G175+H175</f>
        <v>0</v>
      </c>
      <c r="J175" s="45" t="s">
        <v>26</v>
      </c>
    </row>
    <row r="176" spans="1:10" ht="15.75" x14ac:dyDescent="0.25">
      <c r="A176" s="39">
        <f>IF(C176&lt;&gt;"",1+MAX($A$7:A175),"")</f>
        <v>98</v>
      </c>
      <c r="B176" s="40" t="s">
        <v>102</v>
      </c>
      <c r="C176" s="44">
        <v>4</v>
      </c>
      <c r="D176" s="41" t="s">
        <v>13</v>
      </c>
      <c r="E176" s="17">
        <v>0</v>
      </c>
      <c r="F176" s="46">
        <v>0</v>
      </c>
      <c r="G176" s="46">
        <f>+C176*E176</f>
        <v>0</v>
      </c>
      <c r="H176" s="46">
        <f>+C176*F176</f>
        <v>0</v>
      </c>
      <c r="I176" s="46">
        <f t="shared" si="35"/>
        <v>0</v>
      </c>
      <c r="J176" s="45" t="s">
        <v>26</v>
      </c>
    </row>
    <row r="177" spans="1:10" ht="15.75" x14ac:dyDescent="0.25">
      <c r="A177" s="39">
        <f>IF(C177&lt;&gt;"",1+MAX($A$7:A176),"")</f>
        <v>99</v>
      </c>
      <c r="B177" s="40" t="s">
        <v>130</v>
      </c>
      <c r="C177" s="44">
        <v>8</v>
      </c>
      <c r="D177" s="41" t="s">
        <v>19</v>
      </c>
      <c r="E177" s="17">
        <v>0</v>
      </c>
      <c r="F177" s="46">
        <v>0</v>
      </c>
      <c r="G177" s="46">
        <f>+C177*E177</f>
        <v>0</v>
      </c>
      <c r="H177" s="46">
        <f>+C177*F177</f>
        <v>0</v>
      </c>
      <c r="I177" s="46">
        <f t="shared" si="35"/>
        <v>0</v>
      </c>
      <c r="J177" s="45" t="s">
        <v>95</v>
      </c>
    </row>
    <row r="178" spans="1:10" ht="15.75" x14ac:dyDescent="0.25">
      <c r="A178" s="39">
        <f>IF(C178&lt;&gt;"",1+MAX($A$7:A177),"")</f>
        <v>100</v>
      </c>
      <c r="B178" s="40" t="s">
        <v>106</v>
      </c>
      <c r="C178" s="44">
        <v>20</v>
      </c>
      <c r="D178" s="41" t="s">
        <v>19</v>
      </c>
      <c r="E178" s="17">
        <v>0</v>
      </c>
      <c r="F178" s="46">
        <v>0</v>
      </c>
      <c r="G178" s="46">
        <f>+C178*E178</f>
        <v>0</v>
      </c>
      <c r="H178" s="46">
        <f>+C178*F178</f>
        <v>0</v>
      </c>
      <c r="I178" s="46">
        <f t="shared" si="35"/>
        <v>0</v>
      </c>
      <c r="J178" s="45" t="s">
        <v>95</v>
      </c>
    </row>
    <row r="179" spans="1:10" ht="15.75" x14ac:dyDescent="0.25">
      <c r="A179" s="39">
        <f>IF(C179&lt;&gt;"",1+MAX($A$7:A178),"")</f>
        <v>101</v>
      </c>
      <c r="B179" s="40" t="s">
        <v>131</v>
      </c>
      <c r="C179" s="44">
        <v>72</v>
      </c>
      <c r="D179" s="41" t="s">
        <v>19</v>
      </c>
      <c r="E179" s="17">
        <v>0</v>
      </c>
      <c r="F179" s="46">
        <v>0</v>
      </c>
      <c r="G179" s="46">
        <f>+C179*E179</f>
        <v>0</v>
      </c>
      <c r="H179" s="46">
        <f>+C179*F179</f>
        <v>0</v>
      </c>
      <c r="I179" s="46">
        <f t="shared" si="35"/>
        <v>0</v>
      </c>
      <c r="J179" s="45" t="s">
        <v>95</v>
      </c>
    </row>
    <row r="180" spans="1:10" ht="15.75" x14ac:dyDescent="0.25">
      <c r="A180" s="39" t="str">
        <f>IF(C180&lt;&gt;"",1+MAX($A$7:A179),"")</f>
        <v/>
      </c>
      <c r="B180" s="40"/>
      <c r="C180" s="44"/>
      <c r="D180" s="41"/>
      <c r="E180" s="40"/>
      <c r="F180" s="40"/>
      <c r="G180" s="40"/>
      <c r="H180" s="40"/>
      <c r="I180" s="40"/>
      <c r="J180" s="45"/>
    </row>
    <row r="181" spans="1:10" ht="15.75" x14ac:dyDescent="0.25">
      <c r="A181" s="39" t="str">
        <f>IF(C181&lt;&gt;"",1+MAX($A$7:A180),"")</f>
        <v/>
      </c>
      <c r="B181" s="43" t="s">
        <v>50</v>
      </c>
      <c r="C181" s="44"/>
      <c r="D181" s="41"/>
      <c r="E181" s="40"/>
      <c r="F181" s="40"/>
      <c r="G181" s="40"/>
      <c r="H181" s="40"/>
      <c r="I181" s="40"/>
      <c r="J181" s="45"/>
    </row>
    <row r="182" spans="1:10" ht="15.75" x14ac:dyDescent="0.25">
      <c r="A182" s="39" t="str">
        <f>IF(C182&lt;&gt;"",1+MAX($A$7:A181),"")</f>
        <v/>
      </c>
      <c r="B182" s="40"/>
      <c r="C182" s="44"/>
      <c r="D182" s="41"/>
      <c r="E182" s="40"/>
      <c r="F182" s="40"/>
      <c r="G182" s="40"/>
      <c r="H182" s="40"/>
      <c r="I182" s="40"/>
      <c r="J182" s="45"/>
    </row>
    <row r="183" spans="1:10" ht="15.75" x14ac:dyDescent="0.25">
      <c r="A183" s="39">
        <f>IF(C183&lt;&gt;"",1+MAX($A$7:A182),"")</f>
        <v>102</v>
      </c>
      <c r="B183" s="40" t="s">
        <v>132</v>
      </c>
      <c r="C183" s="44">
        <v>1</v>
      </c>
      <c r="D183" s="41" t="s">
        <v>13</v>
      </c>
      <c r="E183" s="17">
        <v>0</v>
      </c>
      <c r="F183" s="46">
        <v>0</v>
      </c>
      <c r="G183" s="46">
        <f>+C183*E183</f>
        <v>0</v>
      </c>
      <c r="H183" s="46">
        <f>+C183*F183</f>
        <v>0</v>
      </c>
      <c r="I183" s="46">
        <f t="shared" ref="I183:I184" si="36">+G183+H183</f>
        <v>0</v>
      </c>
      <c r="J183" s="45" t="s">
        <v>29</v>
      </c>
    </row>
    <row r="184" spans="1:10" ht="15.75" x14ac:dyDescent="0.25">
      <c r="A184" s="39">
        <f>IF(C184&lt;&gt;"",1+MAX($A$7:A183),"")</f>
        <v>103</v>
      </c>
      <c r="B184" s="40" t="s">
        <v>117</v>
      </c>
      <c r="C184" s="44">
        <v>7</v>
      </c>
      <c r="D184" s="41" t="s">
        <v>13</v>
      </c>
      <c r="E184" s="17">
        <v>0</v>
      </c>
      <c r="F184" s="46">
        <v>0</v>
      </c>
      <c r="G184" s="46">
        <f>+C184*E184</f>
        <v>0</v>
      </c>
      <c r="H184" s="46">
        <f>+C184*F184</f>
        <v>0</v>
      </c>
      <c r="I184" s="46">
        <f t="shared" si="36"/>
        <v>0</v>
      </c>
      <c r="J184" s="45" t="s">
        <v>29</v>
      </c>
    </row>
    <row r="185" spans="1:10" ht="15.75" x14ac:dyDescent="0.25">
      <c r="A185" s="39" t="str">
        <f>IF(C185&lt;&gt;"",1+MAX($A$7:A184),"")</f>
        <v/>
      </c>
      <c r="B185" s="40"/>
      <c r="C185" s="44"/>
      <c r="D185" s="41"/>
      <c r="E185" s="40"/>
      <c r="F185" s="40"/>
      <c r="G185" s="40"/>
      <c r="H185" s="40"/>
      <c r="I185" s="40"/>
      <c r="J185" s="45"/>
    </row>
    <row r="186" spans="1:10" ht="15.75" x14ac:dyDescent="0.25">
      <c r="A186" s="39" t="str">
        <f>IF(C186&lt;&gt;"",1+MAX($A$7:A185),"")</f>
        <v/>
      </c>
      <c r="B186" s="43" t="s">
        <v>133</v>
      </c>
      <c r="C186" s="44"/>
      <c r="D186" s="41"/>
      <c r="E186" s="40"/>
      <c r="F186" s="40"/>
      <c r="G186" s="40"/>
      <c r="H186" s="40"/>
      <c r="I186" s="40"/>
      <c r="J186" s="45"/>
    </row>
    <row r="187" spans="1:10" ht="15.75" x14ac:dyDescent="0.25">
      <c r="A187" s="39" t="str">
        <f>IF(C187&lt;&gt;"",1+MAX($A$7:A186),"")</f>
        <v/>
      </c>
      <c r="B187" s="40"/>
      <c r="C187" s="44"/>
      <c r="D187" s="41"/>
      <c r="E187" s="40"/>
      <c r="F187" s="40"/>
      <c r="G187" s="40"/>
      <c r="H187" s="40"/>
      <c r="I187" s="40"/>
      <c r="J187" s="45"/>
    </row>
    <row r="188" spans="1:10" ht="15.75" x14ac:dyDescent="0.25">
      <c r="A188" s="39">
        <f>IF(C188&lt;&gt;"",1+MAX($A$7:A187),"")</f>
        <v>104</v>
      </c>
      <c r="B188" s="40" t="s">
        <v>119</v>
      </c>
      <c r="C188" s="44">
        <v>71</v>
      </c>
      <c r="D188" s="41" t="s">
        <v>13</v>
      </c>
      <c r="E188" s="17">
        <v>0</v>
      </c>
      <c r="F188" s="46">
        <v>0</v>
      </c>
      <c r="G188" s="46">
        <f>+C188*E188</f>
        <v>0</v>
      </c>
      <c r="H188" s="46">
        <f>+C188*F188</f>
        <v>0</v>
      </c>
      <c r="I188" s="46">
        <f t="shared" ref="I188" si="37">+G188+H188</f>
        <v>0</v>
      </c>
      <c r="J188" s="45" t="s">
        <v>174</v>
      </c>
    </row>
    <row r="189" spans="1:10" ht="15.75" x14ac:dyDescent="0.25">
      <c r="A189" s="39">
        <f>IF(C189&lt;&gt;"",1+MAX($A$7:A188),"")</f>
        <v>105</v>
      </c>
      <c r="B189" s="40" t="s">
        <v>119</v>
      </c>
      <c r="C189" s="44">
        <v>92</v>
      </c>
      <c r="D189" s="41" t="s">
        <v>13</v>
      </c>
      <c r="E189" s="17">
        <v>0</v>
      </c>
      <c r="F189" s="46">
        <v>0</v>
      </c>
      <c r="G189" s="46">
        <f>+C189*E189</f>
        <v>0</v>
      </c>
      <c r="H189" s="46">
        <f>+C189*F189</f>
        <v>0</v>
      </c>
      <c r="I189" s="46">
        <f t="shared" ref="I189:I192" si="38">+G189+H189</f>
        <v>0</v>
      </c>
      <c r="J189" s="45" t="s">
        <v>120</v>
      </c>
    </row>
    <row r="190" spans="1:10" ht="15.75" x14ac:dyDescent="0.25">
      <c r="A190" s="39">
        <f>IF(C190&lt;&gt;"",1+MAX($A$7:A189),"")</f>
        <v>106</v>
      </c>
      <c r="B190" s="40" t="s">
        <v>169</v>
      </c>
      <c r="C190" s="44">
        <v>80</v>
      </c>
      <c r="D190" s="41" t="s">
        <v>19</v>
      </c>
      <c r="E190" s="17">
        <v>0</v>
      </c>
      <c r="F190" s="46">
        <v>0</v>
      </c>
      <c r="G190" s="46">
        <f>+C190*E190</f>
        <v>0</v>
      </c>
      <c r="H190" s="46">
        <f>+C190*F190</f>
        <v>0</v>
      </c>
      <c r="I190" s="46">
        <f t="shared" si="38"/>
        <v>0</v>
      </c>
      <c r="J190" s="45" t="s">
        <v>170</v>
      </c>
    </row>
    <row r="191" spans="1:10" ht="15.75" x14ac:dyDescent="0.25">
      <c r="A191" s="39">
        <f>IF(C191&lt;&gt;"",1+MAX($A$7:A190),"")</f>
        <v>107</v>
      </c>
      <c r="B191" s="40" t="s">
        <v>124</v>
      </c>
      <c r="C191" s="44">
        <v>638</v>
      </c>
      <c r="D191" s="41" t="s">
        <v>13</v>
      </c>
      <c r="E191" s="17">
        <v>0</v>
      </c>
      <c r="F191" s="46">
        <v>0</v>
      </c>
      <c r="G191" s="46">
        <f>+C191*E191</f>
        <v>0</v>
      </c>
      <c r="H191" s="46">
        <f>+C191*F191</f>
        <v>0</v>
      </c>
      <c r="I191" s="46">
        <f t="shared" si="38"/>
        <v>0</v>
      </c>
      <c r="J191" s="45" t="s">
        <v>21</v>
      </c>
    </row>
    <row r="192" spans="1:10" ht="15.75" x14ac:dyDescent="0.25">
      <c r="A192" s="39">
        <f>IF(C192&lt;&gt;"",1+MAX($A$7:A191),"")</f>
        <v>108</v>
      </c>
      <c r="B192" s="40" t="s">
        <v>20</v>
      </c>
      <c r="C192" s="44">
        <v>160</v>
      </c>
      <c r="D192" s="41" t="s">
        <v>13</v>
      </c>
      <c r="E192" s="17">
        <v>0</v>
      </c>
      <c r="F192" s="46">
        <v>0</v>
      </c>
      <c r="G192" s="46">
        <f>+C192*E192</f>
        <v>0</v>
      </c>
      <c r="H192" s="46">
        <f>+C192*F192</f>
        <v>0</v>
      </c>
      <c r="I192" s="46">
        <f t="shared" si="38"/>
        <v>0</v>
      </c>
      <c r="J192" s="45" t="s">
        <v>22</v>
      </c>
    </row>
    <row r="193" spans="1:10" ht="15.75" x14ac:dyDescent="0.25">
      <c r="A193" s="39" t="str">
        <f>IF(C193&lt;&gt;"",1+MAX($A$7:A192),"")</f>
        <v/>
      </c>
      <c r="B193" s="40"/>
      <c r="C193" s="44"/>
      <c r="D193" s="41"/>
      <c r="E193" s="40"/>
      <c r="F193" s="40"/>
      <c r="G193" s="40"/>
      <c r="H193" s="40"/>
      <c r="I193" s="40"/>
      <c r="J193" s="45"/>
    </row>
    <row r="194" spans="1:10" ht="15.75" x14ac:dyDescent="0.25">
      <c r="A194" s="39" t="str">
        <f>IF(C194&lt;&gt;"",1+MAX($A$7:A193),"")</f>
        <v/>
      </c>
      <c r="B194" s="43" t="s">
        <v>77</v>
      </c>
      <c r="C194" s="44"/>
      <c r="D194" s="41"/>
      <c r="E194" s="40"/>
      <c r="F194" s="40"/>
      <c r="G194" s="40"/>
      <c r="H194" s="40"/>
      <c r="I194" s="40"/>
      <c r="J194" s="45"/>
    </row>
    <row r="195" spans="1:10" ht="15.75" x14ac:dyDescent="0.25">
      <c r="A195" s="39" t="str">
        <f>IF(C195&lt;&gt;"",1+MAX($A$7:A194),"")</f>
        <v/>
      </c>
      <c r="B195" s="40"/>
      <c r="C195" s="44"/>
      <c r="D195" s="41"/>
      <c r="E195" s="40"/>
      <c r="F195" s="40"/>
      <c r="G195" s="40"/>
      <c r="H195" s="40"/>
      <c r="I195" s="40"/>
      <c r="J195" s="45"/>
    </row>
    <row r="196" spans="1:10" ht="15.75" x14ac:dyDescent="0.25">
      <c r="A196" s="39">
        <f>IF(C196&lt;&gt;"",1+MAX($A$7:A195),"")</f>
        <v>109</v>
      </c>
      <c r="B196" s="40" t="s">
        <v>53</v>
      </c>
      <c r="C196" s="44">
        <v>52</v>
      </c>
      <c r="D196" s="41" t="s">
        <v>13</v>
      </c>
      <c r="E196" s="17">
        <v>0</v>
      </c>
      <c r="F196" s="46">
        <v>0</v>
      </c>
      <c r="G196" s="46">
        <f t="shared" ref="G196:G201" si="39">+C196*E196</f>
        <v>0</v>
      </c>
      <c r="H196" s="46">
        <f t="shared" ref="H196:H201" si="40">+C196*F196</f>
        <v>0</v>
      </c>
      <c r="I196" s="46">
        <f t="shared" ref="I196:I201" si="41">+G196+H196</f>
        <v>0</v>
      </c>
      <c r="J196" s="45" t="s">
        <v>8</v>
      </c>
    </row>
    <row r="197" spans="1:10" ht="15.75" x14ac:dyDescent="0.25">
      <c r="A197" s="39">
        <f>IF(C197&lt;&gt;"",1+MAX($A$7:A196),"")</f>
        <v>110</v>
      </c>
      <c r="B197" s="40" t="s">
        <v>71</v>
      </c>
      <c r="C197" s="44">
        <v>1590</v>
      </c>
      <c r="D197" s="41" t="s">
        <v>13</v>
      </c>
      <c r="E197" s="17">
        <v>0</v>
      </c>
      <c r="F197" s="46">
        <v>0</v>
      </c>
      <c r="G197" s="46">
        <f t="shared" si="39"/>
        <v>0</v>
      </c>
      <c r="H197" s="46">
        <f t="shared" si="40"/>
        <v>0</v>
      </c>
      <c r="I197" s="46">
        <f t="shared" si="41"/>
        <v>0</v>
      </c>
      <c r="J197" s="45" t="s">
        <v>9</v>
      </c>
    </row>
    <row r="198" spans="1:10" ht="15.75" x14ac:dyDescent="0.25">
      <c r="A198" s="39">
        <f>IF(C198&lt;&gt;"",1+MAX($A$7:A197),"")</f>
        <v>111</v>
      </c>
      <c r="B198" s="40" t="s">
        <v>53</v>
      </c>
      <c r="C198" s="44">
        <v>208</v>
      </c>
      <c r="D198" s="41" t="s">
        <v>13</v>
      </c>
      <c r="E198" s="17">
        <v>0</v>
      </c>
      <c r="F198" s="46">
        <v>0</v>
      </c>
      <c r="G198" s="46">
        <f t="shared" si="39"/>
        <v>0</v>
      </c>
      <c r="H198" s="46">
        <f t="shared" si="40"/>
        <v>0</v>
      </c>
      <c r="I198" s="46">
        <f t="shared" si="41"/>
        <v>0</v>
      </c>
      <c r="J198" s="45" t="s">
        <v>10</v>
      </c>
    </row>
    <row r="199" spans="1:10" ht="15.75" x14ac:dyDescent="0.25">
      <c r="A199" s="39">
        <f>IF(C199&lt;&gt;"",1+MAX($A$7:A198),"")</f>
        <v>112</v>
      </c>
      <c r="B199" s="40" t="s">
        <v>18</v>
      </c>
      <c r="C199" s="44">
        <v>276</v>
      </c>
      <c r="D199" s="41" t="s">
        <v>13</v>
      </c>
      <c r="E199" s="17">
        <v>0</v>
      </c>
      <c r="F199" s="46">
        <v>0</v>
      </c>
      <c r="G199" s="46">
        <f t="shared" si="39"/>
        <v>0</v>
      </c>
      <c r="H199" s="46">
        <f t="shared" si="40"/>
        <v>0</v>
      </c>
      <c r="I199" s="46">
        <f t="shared" si="41"/>
        <v>0</v>
      </c>
      <c r="J199" s="45" t="s">
        <v>11</v>
      </c>
    </row>
    <row r="200" spans="1:10" ht="15.75" x14ac:dyDescent="0.25">
      <c r="A200" s="39">
        <f>IF(C200&lt;&gt;"",1+MAX($A$7:A199),"")</f>
        <v>113</v>
      </c>
      <c r="B200" s="40" t="s">
        <v>14</v>
      </c>
      <c r="C200" s="44">
        <v>8</v>
      </c>
      <c r="D200" s="41" t="s">
        <v>13</v>
      </c>
      <c r="E200" s="17">
        <v>0</v>
      </c>
      <c r="F200" s="46">
        <v>0</v>
      </c>
      <c r="G200" s="46">
        <f t="shared" si="39"/>
        <v>0</v>
      </c>
      <c r="H200" s="46">
        <f t="shared" si="40"/>
        <v>0</v>
      </c>
      <c r="I200" s="46">
        <f t="shared" si="41"/>
        <v>0</v>
      </c>
      <c r="J200" s="45" t="s">
        <v>16</v>
      </c>
    </row>
    <row r="201" spans="1:10" ht="15.75" x14ac:dyDescent="0.25">
      <c r="A201" s="39">
        <f>IF(C201&lt;&gt;"",1+MAX($A$7:A200),"")</f>
        <v>114</v>
      </c>
      <c r="B201" s="40" t="s">
        <v>15</v>
      </c>
      <c r="C201" s="44">
        <v>16</v>
      </c>
      <c r="D201" s="41" t="s">
        <v>13</v>
      </c>
      <c r="E201" s="17">
        <v>0</v>
      </c>
      <c r="F201" s="46">
        <v>0</v>
      </c>
      <c r="G201" s="46">
        <f t="shared" si="39"/>
        <v>0</v>
      </c>
      <c r="H201" s="46">
        <f t="shared" si="40"/>
        <v>0</v>
      </c>
      <c r="I201" s="46">
        <f t="shared" si="41"/>
        <v>0</v>
      </c>
      <c r="J201" s="45" t="s">
        <v>17</v>
      </c>
    </row>
    <row r="202" spans="1:10" ht="15.75" x14ac:dyDescent="0.25">
      <c r="A202" s="39" t="str">
        <f>IF(C202&lt;&gt;"",1+MAX($A$7:A201),"")</f>
        <v/>
      </c>
      <c r="B202" s="40"/>
      <c r="C202" s="44"/>
      <c r="D202" s="41"/>
      <c r="E202" s="40"/>
      <c r="F202" s="40"/>
      <c r="G202" s="40"/>
      <c r="H202" s="40"/>
      <c r="I202" s="40"/>
      <c r="J202" s="45"/>
    </row>
    <row r="203" spans="1:10" ht="15.75" x14ac:dyDescent="0.25">
      <c r="A203" s="39" t="str">
        <f>IF(C203&lt;&gt;"",1+MAX($A$7:A202),"")</f>
        <v/>
      </c>
      <c r="B203" s="43" t="s">
        <v>78</v>
      </c>
      <c r="C203" s="44"/>
      <c r="D203" s="41"/>
      <c r="E203" s="40"/>
      <c r="F203" s="40"/>
      <c r="G203" s="40"/>
      <c r="H203" s="40"/>
      <c r="I203" s="40"/>
      <c r="J203" s="45"/>
    </row>
    <row r="204" spans="1:10" ht="15.75" x14ac:dyDescent="0.25">
      <c r="A204" s="39" t="str">
        <f>IF(C204&lt;&gt;"",1+MAX($A$7:A203),"")</f>
        <v/>
      </c>
      <c r="B204" s="40"/>
      <c r="C204" s="44"/>
      <c r="D204" s="41"/>
      <c r="E204" s="40"/>
      <c r="F204" s="40"/>
      <c r="G204" s="40"/>
      <c r="H204" s="40"/>
      <c r="I204" s="40"/>
      <c r="J204" s="45"/>
    </row>
    <row r="205" spans="1:10" ht="15.75" x14ac:dyDescent="0.25">
      <c r="A205" s="39">
        <f>IF(C205&lt;&gt;"",1+MAX($A$7:A204),"")</f>
        <v>115</v>
      </c>
      <c r="B205" s="40" t="s">
        <v>53</v>
      </c>
      <c r="C205" s="44">
        <v>34</v>
      </c>
      <c r="D205" s="41" t="s">
        <v>13</v>
      </c>
      <c r="E205" s="17">
        <v>0</v>
      </c>
      <c r="F205" s="46">
        <v>0</v>
      </c>
      <c r="G205" s="46">
        <f>+C205*E205</f>
        <v>0</v>
      </c>
      <c r="H205" s="46">
        <f>+C205*F205</f>
        <v>0</v>
      </c>
      <c r="I205" s="46">
        <f t="shared" ref="I205:I215" si="42">+G205+H205</f>
        <v>0</v>
      </c>
      <c r="J205" s="45" t="s">
        <v>8</v>
      </c>
    </row>
    <row r="206" spans="1:10" ht="16.5" thickBot="1" x14ac:dyDescent="0.3">
      <c r="A206" s="39">
        <f>IF(C206&lt;&gt;"",1+MAX($A$7:A205),"")</f>
        <v>116</v>
      </c>
      <c r="B206" s="40" t="s">
        <v>71</v>
      </c>
      <c r="C206" s="44">
        <v>978</v>
      </c>
      <c r="D206" s="41" t="s">
        <v>13</v>
      </c>
      <c r="E206" s="17">
        <v>0</v>
      </c>
      <c r="F206" s="46">
        <v>0</v>
      </c>
      <c r="G206" s="46">
        <f>+C206*E206</f>
        <v>0</v>
      </c>
      <c r="H206" s="46">
        <f>+C206*F206</f>
        <v>0</v>
      </c>
      <c r="I206" s="46">
        <f t="shared" si="42"/>
        <v>0</v>
      </c>
      <c r="J206" s="45" t="s">
        <v>9</v>
      </c>
    </row>
    <row r="207" spans="1:10" ht="15.75" customHeight="1" thickBot="1" x14ac:dyDescent="0.3">
      <c r="A207" s="5" t="s">
        <v>6</v>
      </c>
      <c r="B207" s="6" t="s">
        <v>184</v>
      </c>
      <c r="C207" s="7"/>
      <c r="D207" s="7"/>
      <c r="E207" s="7"/>
      <c r="F207" s="7"/>
      <c r="G207" s="7"/>
      <c r="H207" s="7"/>
      <c r="I207" s="8"/>
      <c r="J207" s="9"/>
    </row>
    <row r="208" spans="1:10" ht="15.75" customHeight="1" x14ac:dyDescent="0.25">
      <c r="A208" s="18" t="s">
        <v>7</v>
      </c>
      <c r="B208" s="19" t="s">
        <v>184</v>
      </c>
      <c r="C208" s="20"/>
      <c r="D208" s="20"/>
      <c r="E208" s="20"/>
      <c r="F208" s="20"/>
      <c r="G208" s="20"/>
      <c r="H208" s="20"/>
      <c r="I208" s="20"/>
      <c r="J208" s="21"/>
    </row>
    <row r="209" spans="1:10" ht="15.75" customHeight="1" x14ac:dyDescent="0.25">
      <c r="A209" s="4" t="s">
        <v>162</v>
      </c>
      <c r="B209" s="22">
        <v>44659</v>
      </c>
      <c r="C209" s="23"/>
      <c r="D209" s="23"/>
      <c r="E209" s="23"/>
      <c r="F209" s="24" t="s">
        <v>185</v>
      </c>
      <c r="G209" s="23"/>
      <c r="H209" s="23"/>
      <c r="I209" s="23"/>
      <c r="J209" s="3"/>
    </row>
    <row r="210" spans="1:10" ht="15.75" customHeight="1" x14ac:dyDescent="0.25">
      <c r="A210" s="4" t="s">
        <v>163</v>
      </c>
      <c r="B210" s="22">
        <v>44979</v>
      </c>
      <c r="C210" s="23"/>
      <c r="D210" s="23"/>
      <c r="E210" s="23"/>
      <c r="F210" s="24" t="s">
        <v>186</v>
      </c>
      <c r="G210" s="24" t="s">
        <v>187</v>
      </c>
      <c r="H210" s="25"/>
      <c r="I210" s="23"/>
      <c r="J210" s="3"/>
    </row>
    <row r="211" spans="1:10" ht="27" thickBot="1" x14ac:dyDescent="0.3">
      <c r="A211" s="26" t="s">
        <v>164</v>
      </c>
      <c r="B211" s="27" t="e">
        <f>I$361</f>
        <v>#REF!</v>
      </c>
      <c r="C211" s="28"/>
      <c r="D211" s="28"/>
      <c r="E211" s="28"/>
      <c r="F211" s="28"/>
      <c r="G211" s="28"/>
      <c r="H211" s="28"/>
      <c r="I211" s="28"/>
      <c r="J211" s="29"/>
    </row>
    <row r="212" spans="1:10" ht="32.25" thickBot="1" x14ac:dyDescent="0.3">
      <c r="A212" s="99" t="s">
        <v>0</v>
      </c>
      <c r="B212" s="100" t="s">
        <v>1</v>
      </c>
      <c r="C212" s="100" t="s">
        <v>2</v>
      </c>
      <c r="D212" s="100" t="s">
        <v>12</v>
      </c>
      <c r="E212" s="100" t="s">
        <v>47</v>
      </c>
      <c r="F212" s="100" t="s">
        <v>3</v>
      </c>
      <c r="G212" s="100" t="s">
        <v>48</v>
      </c>
      <c r="H212" s="100" t="s">
        <v>49</v>
      </c>
      <c r="I212" s="100" t="s">
        <v>4</v>
      </c>
      <c r="J212" s="101" t="s">
        <v>5</v>
      </c>
    </row>
    <row r="213" spans="1:10" ht="15.75" x14ac:dyDescent="0.25">
      <c r="A213" s="85"/>
      <c r="B213" s="96"/>
      <c r="C213" s="97"/>
      <c r="D213" s="98"/>
      <c r="E213" s="89"/>
      <c r="F213" s="90"/>
      <c r="G213" s="90"/>
      <c r="H213" s="90"/>
      <c r="I213" s="90"/>
      <c r="J213" s="92"/>
    </row>
    <row r="214" spans="1:10" ht="15.75" x14ac:dyDescent="0.25">
      <c r="A214" s="39">
        <f>IF(C214&lt;&gt;"",1+MAX($A$7:A206),"")</f>
        <v>117</v>
      </c>
      <c r="B214" s="40" t="s">
        <v>53</v>
      </c>
      <c r="C214" s="44">
        <v>102</v>
      </c>
      <c r="D214" s="41" t="s">
        <v>13</v>
      </c>
      <c r="E214" s="17">
        <v>0</v>
      </c>
      <c r="F214" s="46">
        <v>0</v>
      </c>
      <c r="G214" s="46">
        <f>+C214*E214</f>
        <v>0</v>
      </c>
      <c r="H214" s="46">
        <f>+C214*F214</f>
        <v>0</v>
      </c>
      <c r="I214" s="46">
        <f t="shared" si="42"/>
        <v>0</v>
      </c>
      <c r="J214" s="45" t="s">
        <v>10</v>
      </c>
    </row>
    <row r="215" spans="1:10" ht="15.75" x14ac:dyDescent="0.25">
      <c r="A215" s="39">
        <f>IF(C215&lt;&gt;"",1+MAX($A$7:A214),"")</f>
        <v>118</v>
      </c>
      <c r="B215" s="40" t="s">
        <v>18</v>
      </c>
      <c r="C215" s="44">
        <v>44</v>
      </c>
      <c r="D215" s="41" t="s">
        <v>13</v>
      </c>
      <c r="E215" s="17">
        <v>0</v>
      </c>
      <c r="F215" s="46">
        <v>0</v>
      </c>
      <c r="G215" s="46">
        <f>+C215*E215</f>
        <v>0</v>
      </c>
      <c r="H215" s="46">
        <f>+C215*F215</f>
        <v>0</v>
      </c>
      <c r="I215" s="46">
        <f t="shared" si="42"/>
        <v>0</v>
      </c>
      <c r="J215" s="45" t="s">
        <v>51</v>
      </c>
    </row>
    <row r="216" spans="1:10" ht="15.75" x14ac:dyDescent="0.25">
      <c r="A216" s="39" t="str">
        <f>IF(C216&lt;&gt;"",1+MAX($A$7:A215),"")</f>
        <v/>
      </c>
      <c r="B216" s="40"/>
      <c r="C216" s="44"/>
      <c r="D216" s="41"/>
      <c r="E216" s="40"/>
      <c r="F216" s="40"/>
      <c r="G216" s="40"/>
      <c r="H216" s="40"/>
      <c r="I216" s="40"/>
      <c r="J216" s="45"/>
    </row>
    <row r="217" spans="1:10" ht="15.75" x14ac:dyDescent="0.25">
      <c r="A217" s="39" t="str">
        <f>IF(C217&lt;&gt;"",1+MAX($A$7:A216),"")</f>
        <v/>
      </c>
      <c r="B217" s="43" t="s">
        <v>79</v>
      </c>
      <c r="C217" s="44"/>
      <c r="D217" s="41"/>
      <c r="E217" s="40"/>
      <c r="F217" s="40"/>
      <c r="G217" s="40"/>
      <c r="H217" s="40"/>
      <c r="I217" s="40"/>
      <c r="J217" s="45"/>
    </row>
    <row r="218" spans="1:10" ht="15.75" x14ac:dyDescent="0.25">
      <c r="A218" s="39" t="str">
        <f>IF(C218&lt;&gt;"",1+MAX($A$7:A217),"")</f>
        <v/>
      </c>
      <c r="B218" s="40"/>
      <c r="C218" s="44"/>
      <c r="D218" s="41"/>
      <c r="E218" s="40"/>
      <c r="F218" s="40"/>
      <c r="G218" s="40"/>
      <c r="H218" s="40"/>
      <c r="I218" s="40"/>
      <c r="J218" s="45"/>
    </row>
    <row r="219" spans="1:10" ht="15.75" x14ac:dyDescent="0.25">
      <c r="A219" s="39">
        <f>IF(C219&lt;&gt;"",1+MAX($A$7:A218),"")</f>
        <v>119</v>
      </c>
      <c r="B219" s="40" t="s">
        <v>54</v>
      </c>
      <c r="C219" s="44">
        <v>54</v>
      </c>
      <c r="D219" s="41" t="s">
        <v>13</v>
      </c>
      <c r="E219" s="17">
        <v>0</v>
      </c>
      <c r="F219" s="46">
        <v>0</v>
      </c>
      <c r="G219" s="46">
        <f>+C219*E219</f>
        <v>0</v>
      </c>
      <c r="H219" s="46">
        <f>+C219*F219</f>
        <v>0</v>
      </c>
      <c r="I219" s="46">
        <f t="shared" ref="I219:I222" si="43">+G219+H219</f>
        <v>0</v>
      </c>
      <c r="J219" s="45" t="s">
        <v>8</v>
      </c>
    </row>
    <row r="220" spans="1:10" ht="15.75" x14ac:dyDescent="0.25">
      <c r="A220" s="39">
        <f>IF(C220&lt;&gt;"",1+MAX($A$7:A219),"")</f>
        <v>120</v>
      </c>
      <c r="B220" s="40" t="s">
        <v>55</v>
      </c>
      <c r="C220" s="44">
        <v>935</v>
      </c>
      <c r="D220" s="41" t="s">
        <v>13</v>
      </c>
      <c r="E220" s="17">
        <v>0</v>
      </c>
      <c r="F220" s="46">
        <v>0</v>
      </c>
      <c r="G220" s="46">
        <f>+C220*E220</f>
        <v>0</v>
      </c>
      <c r="H220" s="46">
        <f>+C220*F220</f>
        <v>0</v>
      </c>
      <c r="I220" s="46">
        <f t="shared" si="43"/>
        <v>0</v>
      </c>
      <c r="J220" s="45" t="s">
        <v>9</v>
      </c>
    </row>
    <row r="221" spans="1:10" ht="15.75" x14ac:dyDescent="0.25">
      <c r="A221" s="39">
        <f>IF(C221&lt;&gt;"",1+MAX($A$7:A220),"")</f>
        <v>121</v>
      </c>
      <c r="B221" s="40" t="s">
        <v>54</v>
      </c>
      <c r="C221" s="44">
        <v>162</v>
      </c>
      <c r="D221" s="41" t="s">
        <v>13</v>
      </c>
      <c r="E221" s="17">
        <v>0</v>
      </c>
      <c r="F221" s="46">
        <v>0</v>
      </c>
      <c r="G221" s="46">
        <f>+C221*E221</f>
        <v>0</v>
      </c>
      <c r="H221" s="46">
        <f>+C221*F221</f>
        <v>0</v>
      </c>
      <c r="I221" s="46">
        <f t="shared" si="43"/>
        <v>0</v>
      </c>
      <c r="J221" s="45" t="s">
        <v>10</v>
      </c>
    </row>
    <row r="222" spans="1:10" ht="15.75" x14ac:dyDescent="0.25">
      <c r="A222" s="39">
        <f>IF(C222&lt;&gt;"",1+MAX($A$7:A221),"")</f>
        <v>122</v>
      </c>
      <c r="B222" s="40" t="s">
        <v>18</v>
      </c>
      <c r="C222" s="44">
        <v>110</v>
      </c>
      <c r="D222" s="41" t="s">
        <v>13</v>
      </c>
      <c r="E222" s="17">
        <v>0</v>
      </c>
      <c r="F222" s="46">
        <v>0</v>
      </c>
      <c r="G222" s="46">
        <f>+C222*E222</f>
        <v>0</v>
      </c>
      <c r="H222" s="46">
        <f>+C222*F222</f>
        <v>0</v>
      </c>
      <c r="I222" s="46">
        <f t="shared" si="43"/>
        <v>0</v>
      </c>
      <c r="J222" s="45" t="s">
        <v>51</v>
      </c>
    </row>
    <row r="223" spans="1:10" ht="15.75" x14ac:dyDescent="0.25">
      <c r="A223" s="39" t="str">
        <f>IF(C223&lt;&gt;"",1+MAX($A$7:A222),"")</f>
        <v/>
      </c>
      <c r="B223" s="40"/>
      <c r="C223" s="44"/>
      <c r="D223" s="41"/>
      <c r="E223" s="40"/>
      <c r="F223" s="40"/>
      <c r="G223" s="40"/>
      <c r="H223" s="40"/>
      <c r="I223" s="40"/>
      <c r="J223" s="45"/>
    </row>
    <row r="224" spans="1:10" ht="15.75" x14ac:dyDescent="0.25">
      <c r="A224" s="39" t="str">
        <f>IF(C224&lt;&gt;"",1+MAX($A$7:A223),"")</f>
        <v/>
      </c>
      <c r="B224" s="43" t="s">
        <v>80</v>
      </c>
      <c r="C224" s="44"/>
      <c r="D224" s="41"/>
      <c r="E224" s="40"/>
      <c r="F224" s="40"/>
      <c r="G224" s="40"/>
      <c r="H224" s="40"/>
      <c r="I224" s="40"/>
      <c r="J224" s="45"/>
    </row>
    <row r="225" spans="1:10" ht="15.75" x14ac:dyDescent="0.25">
      <c r="A225" s="39" t="str">
        <f>IF(C225&lt;&gt;"",1+MAX($A$7:A224),"")</f>
        <v/>
      </c>
      <c r="B225" s="40"/>
      <c r="C225" s="44"/>
      <c r="D225" s="41"/>
      <c r="E225" s="40"/>
      <c r="F225" s="40"/>
      <c r="G225" s="40"/>
      <c r="H225" s="40"/>
      <c r="I225" s="40"/>
      <c r="J225" s="45"/>
    </row>
    <row r="226" spans="1:10" ht="15.75" x14ac:dyDescent="0.25">
      <c r="A226" s="39">
        <f>IF(C226&lt;&gt;"",1+MAX($A$7:A225),"")</f>
        <v>123</v>
      </c>
      <c r="B226" s="40" t="s">
        <v>54</v>
      </c>
      <c r="C226" s="44">
        <v>133</v>
      </c>
      <c r="D226" s="41" t="s">
        <v>13</v>
      </c>
      <c r="E226" s="17">
        <v>0</v>
      </c>
      <c r="F226" s="46">
        <v>0</v>
      </c>
      <c r="G226" s="46">
        <f t="shared" ref="G226:G231" si="44">+C226*E226</f>
        <v>0</v>
      </c>
      <c r="H226" s="46">
        <f t="shared" ref="H226:H231" si="45">+C226*F226</f>
        <v>0</v>
      </c>
      <c r="I226" s="46">
        <f t="shared" ref="I226:I231" si="46">+G226+H226</f>
        <v>0</v>
      </c>
      <c r="J226" s="45" t="s">
        <v>8</v>
      </c>
    </row>
    <row r="227" spans="1:10" ht="15.75" x14ac:dyDescent="0.25">
      <c r="A227" s="39">
        <f>IF(C227&lt;&gt;"",1+MAX($A$7:A226),"")</f>
        <v>124</v>
      </c>
      <c r="B227" s="40" t="s">
        <v>53</v>
      </c>
      <c r="C227" s="44">
        <v>23</v>
      </c>
      <c r="D227" s="41" t="s">
        <v>13</v>
      </c>
      <c r="E227" s="17">
        <v>0</v>
      </c>
      <c r="F227" s="46">
        <v>0</v>
      </c>
      <c r="G227" s="46">
        <f t="shared" si="44"/>
        <v>0</v>
      </c>
      <c r="H227" s="46">
        <f t="shared" si="45"/>
        <v>0</v>
      </c>
      <c r="I227" s="46">
        <f t="shared" si="46"/>
        <v>0</v>
      </c>
      <c r="J227" s="45" t="s">
        <v>8</v>
      </c>
    </row>
    <row r="228" spans="1:10" ht="15.75" x14ac:dyDescent="0.25">
      <c r="A228" s="39">
        <f>IF(C228&lt;&gt;"",1+MAX($A$7:A227),"")</f>
        <v>125</v>
      </c>
      <c r="B228" s="40" t="s">
        <v>55</v>
      </c>
      <c r="C228" s="44">
        <v>3162</v>
      </c>
      <c r="D228" s="41" t="s">
        <v>13</v>
      </c>
      <c r="E228" s="17">
        <v>0</v>
      </c>
      <c r="F228" s="46">
        <v>0</v>
      </c>
      <c r="G228" s="46">
        <f t="shared" si="44"/>
        <v>0</v>
      </c>
      <c r="H228" s="46">
        <f t="shared" si="45"/>
        <v>0</v>
      </c>
      <c r="I228" s="46">
        <f t="shared" si="46"/>
        <v>0</v>
      </c>
      <c r="J228" s="45" t="s">
        <v>65</v>
      </c>
    </row>
    <row r="229" spans="1:10" ht="15.75" x14ac:dyDescent="0.25">
      <c r="A229" s="39">
        <f>IF(C229&lt;&gt;"",1+MAX($A$7:A228),"")</f>
        <v>126</v>
      </c>
      <c r="B229" s="40" t="s">
        <v>71</v>
      </c>
      <c r="C229" s="44">
        <v>465</v>
      </c>
      <c r="D229" s="41" t="s">
        <v>13</v>
      </c>
      <c r="E229" s="17">
        <v>0</v>
      </c>
      <c r="F229" s="46">
        <v>0</v>
      </c>
      <c r="G229" s="46">
        <f t="shared" si="44"/>
        <v>0</v>
      </c>
      <c r="H229" s="46">
        <f t="shared" si="45"/>
        <v>0</v>
      </c>
      <c r="I229" s="46">
        <f t="shared" si="46"/>
        <v>0</v>
      </c>
      <c r="J229" s="45" t="s">
        <v>72</v>
      </c>
    </row>
    <row r="230" spans="1:10" ht="15.75" x14ac:dyDescent="0.25">
      <c r="A230" s="39">
        <f>IF(C230&lt;&gt;"",1+MAX($A$7:A229),"")</f>
        <v>127</v>
      </c>
      <c r="B230" s="40" t="s">
        <v>54</v>
      </c>
      <c r="C230" s="44">
        <v>293</v>
      </c>
      <c r="D230" s="41" t="s">
        <v>13</v>
      </c>
      <c r="E230" s="17">
        <v>0</v>
      </c>
      <c r="F230" s="46">
        <v>0</v>
      </c>
      <c r="G230" s="46">
        <f t="shared" si="44"/>
        <v>0</v>
      </c>
      <c r="H230" s="46">
        <f t="shared" si="45"/>
        <v>0</v>
      </c>
      <c r="I230" s="46">
        <f t="shared" si="46"/>
        <v>0</v>
      </c>
      <c r="J230" s="45" t="s">
        <v>10</v>
      </c>
    </row>
    <row r="231" spans="1:10" ht="15.75" x14ac:dyDescent="0.25">
      <c r="A231" s="39">
        <f>IF(C231&lt;&gt;"",1+MAX($A$7:A230),"")</f>
        <v>128</v>
      </c>
      <c r="B231" s="40" t="s">
        <v>53</v>
      </c>
      <c r="C231" s="44">
        <v>69</v>
      </c>
      <c r="D231" s="41" t="s">
        <v>13</v>
      </c>
      <c r="E231" s="17">
        <v>0</v>
      </c>
      <c r="F231" s="46">
        <v>0</v>
      </c>
      <c r="G231" s="46">
        <f t="shared" si="44"/>
        <v>0</v>
      </c>
      <c r="H231" s="46">
        <f t="shared" si="45"/>
        <v>0</v>
      </c>
      <c r="I231" s="46">
        <f t="shared" si="46"/>
        <v>0</v>
      </c>
      <c r="J231" s="45" t="s">
        <v>10</v>
      </c>
    </row>
    <row r="232" spans="1:10" ht="15.75" x14ac:dyDescent="0.25">
      <c r="A232" s="39" t="str">
        <f>IF(C232&lt;&gt;"",1+MAX($A$7:A231),"")</f>
        <v/>
      </c>
      <c r="B232" s="40"/>
      <c r="C232" s="44"/>
      <c r="D232" s="41"/>
      <c r="E232" s="40"/>
      <c r="F232" s="40"/>
      <c r="G232" s="40"/>
      <c r="H232" s="40"/>
      <c r="I232" s="40"/>
      <c r="J232" s="45"/>
    </row>
    <row r="233" spans="1:10" ht="15.75" x14ac:dyDescent="0.25">
      <c r="A233" s="39" t="str">
        <f>IF(C233&lt;&gt;"",1+MAX($A$7:A232),"")</f>
        <v/>
      </c>
      <c r="B233" s="43" t="s">
        <v>81</v>
      </c>
      <c r="C233" s="44"/>
      <c r="D233" s="41"/>
      <c r="E233" s="40"/>
      <c r="F233" s="40"/>
      <c r="G233" s="40"/>
      <c r="H233" s="40"/>
      <c r="I233" s="40"/>
      <c r="J233" s="45"/>
    </row>
    <row r="234" spans="1:10" ht="15.75" x14ac:dyDescent="0.25">
      <c r="A234" s="39" t="str">
        <f>IF(C234&lt;&gt;"",1+MAX($A$7:A233),"")</f>
        <v/>
      </c>
      <c r="B234" s="40"/>
      <c r="C234" s="44"/>
      <c r="D234" s="41"/>
      <c r="E234" s="40"/>
      <c r="F234" s="40"/>
      <c r="G234" s="40"/>
      <c r="H234" s="40"/>
      <c r="I234" s="40"/>
      <c r="J234" s="45"/>
    </row>
    <row r="235" spans="1:10" ht="15.75" x14ac:dyDescent="0.25">
      <c r="A235" s="39">
        <f>IF(C235&lt;&gt;"",1+MAX($A$7:A234),"")</f>
        <v>129</v>
      </c>
      <c r="B235" s="40" t="s">
        <v>54</v>
      </c>
      <c r="C235" s="44">
        <v>14</v>
      </c>
      <c r="D235" s="41" t="s">
        <v>13</v>
      </c>
      <c r="E235" s="17">
        <v>0</v>
      </c>
      <c r="F235" s="46">
        <v>0</v>
      </c>
      <c r="G235" s="46">
        <f>+C235*E235</f>
        <v>0</v>
      </c>
      <c r="H235" s="46">
        <f>+C235*F235</f>
        <v>0</v>
      </c>
      <c r="I235" s="46">
        <f t="shared" ref="I235:I238" si="47">+G235+H235</f>
        <v>0</v>
      </c>
      <c r="J235" s="45" t="s">
        <v>8</v>
      </c>
    </row>
    <row r="236" spans="1:10" ht="15.75" x14ac:dyDescent="0.25">
      <c r="A236" s="39">
        <f>IF(C236&lt;&gt;"",1+MAX($A$7:A235),"")</f>
        <v>130</v>
      </c>
      <c r="B236" s="40" t="s">
        <v>55</v>
      </c>
      <c r="C236" s="44">
        <v>382</v>
      </c>
      <c r="D236" s="41" t="s">
        <v>13</v>
      </c>
      <c r="E236" s="17">
        <v>0</v>
      </c>
      <c r="F236" s="46">
        <v>0</v>
      </c>
      <c r="G236" s="46">
        <f>+C236*E236</f>
        <v>0</v>
      </c>
      <c r="H236" s="46">
        <f>+C236*F236</f>
        <v>0</v>
      </c>
      <c r="I236" s="46">
        <f t="shared" si="47"/>
        <v>0</v>
      </c>
      <c r="J236" s="45" t="s">
        <v>59</v>
      </c>
    </row>
    <row r="237" spans="1:10" ht="15.75" x14ac:dyDescent="0.25">
      <c r="A237" s="39">
        <f>IF(C237&lt;&gt;"",1+MAX($A$7:A236),"")</f>
        <v>131</v>
      </c>
      <c r="B237" s="40" t="s">
        <v>54</v>
      </c>
      <c r="C237" s="44">
        <v>42</v>
      </c>
      <c r="D237" s="41" t="s">
        <v>13</v>
      </c>
      <c r="E237" s="17">
        <v>0</v>
      </c>
      <c r="F237" s="46">
        <v>0</v>
      </c>
      <c r="G237" s="46">
        <f>+C237*E237</f>
        <v>0</v>
      </c>
      <c r="H237" s="46">
        <f>+C237*F237</f>
        <v>0</v>
      </c>
      <c r="I237" s="46">
        <f t="shared" si="47"/>
        <v>0</v>
      </c>
      <c r="J237" s="45" t="s">
        <v>10</v>
      </c>
    </row>
    <row r="238" spans="1:10" ht="15.75" x14ac:dyDescent="0.25">
      <c r="A238" s="39">
        <f>IF(C238&lt;&gt;"",1+MAX($A$7:A237),"")</f>
        <v>132</v>
      </c>
      <c r="B238" s="40" t="s">
        <v>18</v>
      </c>
      <c r="C238" s="44">
        <v>30</v>
      </c>
      <c r="D238" s="41" t="s">
        <v>13</v>
      </c>
      <c r="E238" s="17">
        <v>0</v>
      </c>
      <c r="F238" s="46">
        <v>0</v>
      </c>
      <c r="G238" s="46">
        <f>+C238*E238</f>
        <v>0</v>
      </c>
      <c r="H238" s="46">
        <f>+C238*F238</f>
        <v>0</v>
      </c>
      <c r="I238" s="46">
        <f t="shared" si="47"/>
        <v>0</v>
      </c>
      <c r="J238" s="45" t="s">
        <v>51</v>
      </c>
    </row>
    <row r="239" spans="1:10" ht="15.75" x14ac:dyDescent="0.25">
      <c r="A239" s="39" t="str">
        <f>IF(C239&lt;&gt;"",1+MAX($A$7:A238),"")</f>
        <v/>
      </c>
      <c r="B239" s="40"/>
      <c r="C239" s="44"/>
      <c r="D239" s="41"/>
      <c r="E239" s="40"/>
      <c r="F239" s="40"/>
      <c r="G239" s="40"/>
      <c r="H239" s="40"/>
      <c r="I239" s="40"/>
      <c r="J239" s="45"/>
    </row>
    <row r="240" spans="1:10" ht="15.75" x14ac:dyDescent="0.25">
      <c r="A240" s="39" t="str">
        <f>IF(C240&lt;&gt;"",1+MAX($A$7:A239),"")</f>
        <v/>
      </c>
      <c r="B240" s="43" t="s">
        <v>134</v>
      </c>
      <c r="C240" s="44"/>
      <c r="D240" s="41"/>
      <c r="E240" s="40"/>
      <c r="F240" s="40"/>
      <c r="G240" s="40"/>
      <c r="H240" s="40"/>
      <c r="I240" s="40"/>
      <c r="J240" s="45"/>
    </row>
    <row r="241" spans="1:10" ht="15.75" x14ac:dyDescent="0.25">
      <c r="A241" s="39" t="str">
        <f>IF(C241&lt;&gt;"",1+MAX($A$7:A240),"")</f>
        <v/>
      </c>
      <c r="B241" s="40"/>
      <c r="C241" s="44"/>
      <c r="D241" s="41"/>
      <c r="E241" s="40"/>
      <c r="F241" s="40"/>
      <c r="G241" s="40"/>
      <c r="H241" s="40"/>
      <c r="I241" s="40"/>
      <c r="J241" s="45"/>
    </row>
    <row r="242" spans="1:10" ht="15.75" x14ac:dyDescent="0.25">
      <c r="A242" s="39">
        <f>IF(C242&lt;&gt;"",1+MAX($A$7:A241),"")</f>
        <v>133</v>
      </c>
      <c r="B242" s="40" t="s">
        <v>93</v>
      </c>
      <c r="C242" s="44">
        <v>82</v>
      </c>
      <c r="D242" s="41" t="s">
        <v>13</v>
      </c>
      <c r="E242" s="17">
        <v>0</v>
      </c>
      <c r="F242" s="46">
        <v>0</v>
      </c>
      <c r="G242" s="46">
        <f>+C242*E242</f>
        <v>0</v>
      </c>
      <c r="H242" s="46">
        <f>+C242*F242</f>
        <v>0</v>
      </c>
      <c r="I242" s="46">
        <f t="shared" ref="I242:I243" si="48">+G242+H242</f>
        <v>0</v>
      </c>
      <c r="J242" s="45" t="s">
        <v>26</v>
      </c>
    </row>
    <row r="243" spans="1:10" ht="15.75" x14ac:dyDescent="0.25">
      <c r="A243" s="39">
        <f>IF(C243&lt;&gt;"",1+MAX($A$7:A242),"")</f>
        <v>134</v>
      </c>
      <c r="B243" s="40" t="s">
        <v>135</v>
      </c>
      <c r="C243" s="44">
        <v>40</v>
      </c>
      <c r="D243" s="41" t="s">
        <v>19</v>
      </c>
      <c r="E243" s="17">
        <v>0</v>
      </c>
      <c r="F243" s="46">
        <v>0</v>
      </c>
      <c r="G243" s="46">
        <f>+C243*E243</f>
        <v>0</v>
      </c>
      <c r="H243" s="46">
        <f>+C243*F243</f>
        <v>0</v>
      </c>
      <c r="I243" s="46">
        <f t="shared" si="48"/>
        <v>0</v>
      </c>
      <c r="J243" s="45" t="s">
        <v>95</v>
      </c>
    </row>
    <row r="244" spans="1:10" ht="15.75" x14ac:dyDescent="0.25">
      <c r="A244" s="39" t="str">
        <f>IF(C244&lt;&gt;"",1+MAX($A$7:A243),"")</f>
        <v/>
      </c>
      <c r="B244" s="40"/>
      <c r="C244" s="44"/>
      <c r="D244" s="41"/>
      <c r="E244" s="40"/>
      <c r="F244" s="40"/>
      <c r="G244" s="40"/>
      <c r="H244" s="40"/>
      <c r="I244" s="40"/>
      <c r="J244" s="45"/>
    </row>
    <row r="245" spans="1:10" ht="15.75" x14ac:dyDescent="0.25">
      <c r="A245" s="39" t="str">
        <f>IF(C245&lt;&gt;"",1+MAX($A$7:A244),"")</f>
        <v/>
      </c>
      <c r="B245" s="43" t="s">
        <v>136</v>
      </c>
      <c r="C245" s="44"/>
      <c r="D245" s="41"/>
      <c r="E245" s="40"/>
      <c r="F245" s="40"/>
      <c r="G245" s="40"/>
      <c r="H245" s="40"/>
      <c r="I245" s="40"/>
      <c r="J245" s="45"/>
    </row>
    <row r="246" spans="1:10" ht="15.75" x14ac:dyDescent="0.25">
      <c r="A246" s="39" t="str">
        <f>IF(C246&lt;&gt;"",1+MAX($A$7:A245),"")</f>
        <v/>
      </c>
      <c r="B246" s="40"/>
      <c r="C246" s="44"/>
      <c r="D246" s="41"/>
      <c r="E246" s="40"/>
      <c r="F246" s="40"/>
      <c r="G246" s="40"/>
      <c r="H246" s="40"/>
      <c r="I246" s="40"/>
      <c r="J246" s="45"/>
    </row>
    <row r="247" spans="1:10" ht="15.75" x14ac:dyDescent="0.25">
      <c r="A247" s="39">
        <f>IF(C247&lt;&gt;"",1+MAX($A$7:A246),"")</f>
        <v>135</v>
      </c>
      <c r="B247" s="40" t="s">
        <v>101</v>
      </c>
      <c r="C247" s="44">
        <v>30</v>
      </c>
      <c r="D247" s="41" t="s">
        <v>13</v>
      </c>
      <c r="E247" s="17">
        <v>0</v>
      </c>
      <c r="F247" s="46">
        <v>0</v>
      </c>
      <c r="G247" s="46">
        <f t="shared" ref="G247:G252" si="49">+C247*E247</f>
        <v>0</v>
      </c>
      <c r="H247" s="46">
        <f t="shared" ref="H247:H252" si="50">+C247*F247</f>
        <v>0</v>
      </c>
      <c r="I247" s="46">
        <f t="shared" ref="I247:I252" si="51">+G247+H247</f>
        <v>0</v>
      </c>
      <c r="J247" s="45" t="s">
        <v>26</v>
      </c>
    </row>
    <row r="248" spans="1:10" ht="15.75" x14ac:dyDescent="0.25">
      <c r="A248" s="39">
        <f>IF(C248&lt;&gt;"",1+MAX($A$7:A247),"")</f>
        <v>136</v>
      </c>
      <c r="B248" s="40" t="s">
        <v>93</v>
      </c>
      <c r="C248" s="44">
        <v>2</v>
      </c>
      <c r="D248" s="41" t="s">
        <v>13</v>
      </c>
      <c r="E248" s="17">
        <v>0</v>
      </c>
      <c r="F248" s="46">
        <v>0</v>
      </c>
      <c r="G248" s="46">
        <f t="shared" si="49"/>
        <v>0</v>
      </c>
      <c r="H248" s="46">
        <f t="shared" si="50"/>
        <v>0</v>
      </c>
      <c r="I248" s="46">
        <f t="shared" si="51"/>
        <v>0</v>
      </c>
      <c r="J248" s="45" t="s">
        <v>26</v>
      </c>
    </row>
    <row r="249" spans="1:10" ht="15.75" x14ac:dyDescent="0.25">
      <c r="A249" s="39">
        <f>IF(C249&lt;&gt;"",1+MAX($A$7:A248),"")</f>
        <v>137</v>
      </c>
      <c r="B249" s="40" t="s">
        <v>102</v>
      </c>
      <c r="C249" s="44">
        <v>3</v>
      </c>
      <c r="D249" s="41" t="s">
        <v>13</v>
      </c>
      <c r="E249" s="17">
        <v>0</v>
      </c>
      <c r="F249" s="46">
        <v>0</v>
      </c>
      <c r="G249" s="46">
        <f t="shared" si="49"/>
        <v>0</v>
      </c>
      <c r="H249" s="46">
        <f t="shared" si="50"/>
        <v>0</v>
      </c>
      <c r="I249" s="46">
        <f t="shared" si="51"/>
        <v>0</v>
      </c>
      <c r="J249" s="45" t="s">
        <v>26</v>
      </c>
    </row>
    <row r="250" spans="1:10" ht="15.75" x14ac:dyDescent="0.25">
      <c r="A250" s="39">
        <f>IF(C250&lt;&gt;"",1+MAX($A$7:A249),"")</f>
        <v>138</v>
      </c>
      <c r="B250" s="40" t="s">
        <v>130</v>
      </c>
      <c r="C250" s="44">
        <v>8</v>
      </c>
      <c r="D250" s="41" t="s">
        <v>19</v>
      </c>
      <c r="E250" s="17">
        <v>0</v>
      </c>
      <c r="F250" s="46">
        <v>0</v>
      </c>
      <c r="G250" s="46">
        <f t="shared" si="49"/>
        <v>0</v>
      </c>
      <c r="H250" s="46">
        <f t="shared" si="50"/>
        <v>0</v>
      </c>
      <c r="I250" s="46">
        <f t="shared" si="51"/>
        <v>0</v>
      </c>
      <c r="J250" s="45" t="s">
        <v>95</v>
      </c>
    </row>
    <row r="251" spans="1:10" ht="15.75" x14ac:dyDescent="0.25">
      <c r="A251" s="39">
        <f>IF(C251&lt;&gt;"",1+MAX($A$7:A250),"")</f>
        <v>139</v>
      </c>
      <c r="B251" s="40" t="s">
        <v>137</v>
      </c>
      <c r="C251" s="44">
        <v>50</v>
      </c>
      <c r="D251" s="41" t="s">
        <v>19</v>
      </c>
      <c r="E251" s="17">
        <v>0</v>
      </c>
      <c r="F251" s="46">
        <v>0</v>
      </c>
      <c r="G251" s="46">
        <f t="shared" si="49"/>
        <v>0</v>
      </c>
      <c r="H251" s="46">
        <f t="shared" si="50"/>
        <v>0</v>
      </c>
      <c r="I251" s="46">
        <f t="shared" si="51"/>
        <v>0</v>
      </c>
      <c r="J251" s="45" t="s">
        <v>95</v>
      </c>
    </row>
    <row r="252" spans="1:10" ht="15.75" x14ac:dyDescent="0.25">
      <c r="A252" s="39">
        <f>IF(C252&lt;&gt;"",1+MAX($A$7:A251),"")</f>
        <v>140</v>
      </c>
      <c r="B252" s="40" t="s">
        <v>131</v>
      </c>
      <c r="C252" s="44">
        <v>72</v>
      </c>
      <c r="D252" s="41" t="s">
        <v>19</v>
      </c>
      <c r="E252" s="17">
        <v>0</v>
      </c>
      <c r="F252" s="46">
        <v>0</v>
      </c>
      <c r="G252" s="46">
        <f t="shared" si="49"/>
        <v>0</v>
      </c>
      <c r="H252" s="46">
        <f t="shared" si="50"/>
        <v>0</v>
      </c>
      <c r="I252" s="46">
        <f t="shared" si="51"/>
        <v>0</v>
      </c>
      <c r="J252" s="45" t="s">
        <v>95</v>
      </c>
    </row>
    <row r="253" spans="1:10" ht="15.75" x14ac:dyDescent="0.25">
      <c r="A253" s="39" t="str">
        <f>IF(C253&lt;&gt;"",1+MAX($A$7:A252),"")</f>
        <v/>
      </c>
      <c r="B253" s="40"/>
      <c r="C253" s="44"/>
      <c r="D253" s="41"/>
      <c r="E253" s="40"/>
      <c r="F253" s="40"/>
      <c r="G253" s="40"/>
      <c r="H253" s="40"/>
      <c r="I253" s="40"/>
      <c r="J253" s="45"/>
    </row>
    <row r="254" spans="1:10" ht="15.75" x14ac:dyDescent="0.25">
      <c r="A254" s="39" t="str">
        <f>IF(C254&lt;&gt;"",1+MAX($A$7:A253),"")</f>
        <v/>
      </c>
      <c r="B254" s="43" t="s">
        <v>138</v>
      </c>
      <c r="C254" s="44"/>
      <c r="D254" s="41"/>
      <c r="E254" s="40"/>
      <c r="F254" s="40"/>
      <c r="G254" s="40"/>
      <c r="H254" s="40"/>
      <c r="I254" s="40"/>
      <c r="J254" s="45"/>
    </row>
    <row r="255" spans="1:10" ht="15.75" x14ac:dyDescent="0.25">
      <c r="A255" s="39" t="str">
        <f>IF(C255&lt;&gt;"",1+MAX($A$7:A254),"")</f>
        <v/>
      </c>
      <c r="B255" s="40"/>
      <c r="C255" s="44"/>
      <c r="D255" s="41"/>
      <c r="E255" s="40"/>
      <c r="F255" s="40"/>
      <c r="G255" s="40"/>
      <c r="H255" s="40"/>
      <c r="I255" s="40"/>
      <c r="J255" s="45"/>
    </row>
    <row r="256" spans="1:10" ht="15.75" x14ac:dyDescent="0.25">
      <c r="A256" s="39">
        <f>IF(C256&lt;&gt;"",1+MAX($A$7:A255),"")</f>
        <v>141</v>
      </c>
      <c r="B256" s="40" t="s">
        <v>119</v>
      </c>
      <c r="C256" s="44">
        <v>72</v>
      </c>
      <c r="D256" s="41" t="s">
        <v>13</v>
      </c>
      <c r="E256" s="17">
        <v>0</v>
      </c>
      <c r="F256" s="46">
        <v>0</v>
      </c>
      <c r="G256" s="46">
        <f t="shared" ref="G256:G268" si="52">+C256*E256</f>
        <v>0</v>
      </c>
      <c r="H256" s="46">
        <f t="shared" ref="H256:H268" si="53">+C256*F256</f>
        <v>0</v>
      </c>
      <c r="I256" s="46">
        <f t="shared" ref="I256" si="54">+G256+H256</f>
        <v>0</v>
      </c>
      <c r="J256" s="45" t="s">
        <v>174</v>
      </c>
    </row>
    <row r="257" spans="1:10" ht="16.5" thickBot="1" x14ac:dyDescent="0.3">
      <c r="A257" s="39">
        <f>IF(C257&lt;&gt;"",1+MAX($A$7:A256),"")</f>
        <v>142</v>
      </c>
      <c r="B257" s="40" t="s">
        <v>119</v>
      </c>
      <c r="C257" s="44">
        <v>105</v>
      </c>
      <c r="D257" s="41" t="s">
        <v>13</v>
      </c>
      <c r="E257" s="17">
        <v>0</v>
      </c>
      <c r="F257" s="46">
        <v>0</v>
      </c>
      <c r="G257" s="46">
        <f t="shared" si="52"/>
        <v>0</v>
      </c>
      <c r="H257" s="46">
        <f t="shared" si="53"/>
        <v>0</v>
      </c>
      <c r="I257" s="46">
        <f t="shared" ref="I257:I268" si="55">+G257+H257</f>
        <v>0</v>
      </c>
      <c r="J257" s="45" t="s">
        <v>120</v>
      </c>
    </row>
    <row r="258" spans="1:10" ht="15.75" customHeight="1" thickBot="1" x14ac:dyDescent="0.3">
      <c r="A258" s="5" t="s">
        <v>6</v>
      </c>
      <c r="B258" s="6" t="s">
        <v>184</v>
      </c>
      <c r="C258" s="7"/>
      <c r="D258" s="7"/>
      <c r="E258" s="7"/>
      <c r="F258" s="7"/>
      <c r="G258" s="7"/>
      <c r="H258" s="7"/>
      <c r="I258" s="8"/>
      <c r="J258" s="9"/>
    </row>
    <row r="259" spans="1:10" ht="15.75" customHeight="1" x14ac:dyDescent="0.25">
      <c r="A259" s="18" t="s">
        <v>7</v>
      </c>
      <c r="B259" s="19" t="s">
        <v>184</v>
      </c>
      <c r="C259" s="20"/>
      <c r="D259" s="20"/>
      <c r="E259" s="20"/>
      <c r="F259" s="20"/>
      <c r="G259" s="20"/>
      <c r="H259" s="20"/>
      <c r="I259" s="20"/>
      <c r="J259" s="21"/>
    </row>
    <row r="260" spans="1:10" ht="15.75" customHeight="1" x14ac:dyDescent="0.25">
      <c r="A260" s="4" t="s">
        <v>162</v>
      </c>
      <c r="B260" s="22">
        <v>44659</v>
      </c>
      <c r="C260" s="23"/>
      <c r="D260" s="23"/>
      <c r="E260" s="23"/>
      <c r="F260" s="24" t="s">
        <v>185</v>
      </c>
      <c r="G260" s="23"/>
      <c r="H260" s="23"/>
      <c r="I260" s="23"/>
      <c r="J260" s="3"/>
    </row>
    <row r="261" spans="1:10" ht="15.75" customHeight="1" x14ac:dyDescent="0.25">
      <c r="A261" s="4" t="s">
        <v>163</v>
      </c>
      <c r="B261" s="22">
        <v>44979</v>
      </c>
      <c r="C261" s="23"/>
      <c r="D261" s="23"/>
      <c r="E261" s="23"/>
      <c r="F261" s="24" t="s">
        <v>186</v>
      </c>
      <c r="G261" s="24" t="s">
        <v>187</v>
      </c>
      <c r="H261" s="25"/>
      <c r="I261" s="23"/>
      <c r="J261" s="3"/>
    </row>
    <row r="262" spans="1:10" ht="27" thickBot="1" x14ac:dyDescent="0.3">
      <c r="A262" s="26" t="s">
        <v>164</v>
      </c>
      <c r="B262" s="27" t="e">
        <f>I$361</f>
        <v>#REF!</v>
      </c>
      <c r="C262" s="28"/>
      <c r="D262" s="28"/>
      <c r="E262" s="28"/>
      <c r="F262" s="28"/>
      <c r="G262" s="28"/>
      <c r="H262" s="28"/>
      <c r="I262" s="28"/>
      <c r="J262" s="29"/>
    </row>
    <row r="263" spans="1:10" ht="32.25" thickBot="1" x14ac:dyDescent="0.3">
      <c r="A263" s="99" t="s">
        <v>0</v>
      </c>
      <c r="B263" s="100" t="s">
        <v>1</v>
      </c>
      <c r="C263" s="100" t="s">
        <v>2</v>
      </c>
      <c r="D263" s="100" t="s">
        <v>12</v>
      </c>
      <c r="E263" s="100" t="s">
        <v>47</v>
      </c>
      <c r="F263" s="100" t="s">
        <v>3</v>
      </c>
      <c r="G263" s="100" t="s">
        <v>48</v>
      </c>
      <c r="H263" s="100" t="s">
        <v>49</v>
      </c>
      <c r="I263" s="100" t="s">
        <v>4</v>
      </c>
      <c r="J263" s="101" t="s">
        <v>5</v>
      </c>
    </row>
    <row r="264" spans="1:10" ht="15.75" x14ac:dyDescent="0.25">
      <c r="A264" s="85"/>
      <c r="B264" s="96"/>
      <c r="C264" s="97"/>
      <c r="D264" s="98"/>
      <c r="E264" s="89"/>
      <c r="F264" s="90"/>
      <c r="G264" s="90"/>
      <c r="H264" s="90"/>
      <c r="I264" s="90"/>
      <c r="J264" s="92"/>
    </row>
    <row r="265" spans="1:10" ht="15.75" x14ac:dyDescent="0.25">
      <c r="A265" s="39">
        <f>IF(C265&lt;&gt;"",1+MAX($A$7:A257),"")</f>
        <v>143</v>
      </c>
      <c r="B265" s="40" t="s">
        <v>93</v>
      </c>
      <c r="C265" s="44">
        <v>9</v>
      </c>
      <c r="D265" s="41" t="s">
        <v>13</v>
      </c>
      <c r="E265" s="17">
        <v>0</v>
      </c>
      <c r="F265" s="46">
        <v>0</v>
      </c>
      <c r="G265" s="46">
        <f t="shared" si="52"/>
        <v>0</v>
      </c>
      <c r="H265" s="46">
        <f t="shared" si="53"/>
        <v>0</v>
      </c>
      <c r="I265" s="46">
        <f t="shared" si="55"/>
        <v>0</v>
      </c>
      <c r="J265" s="45" t="s">
        <v>139</v>
      </c>
    </row>
    <row r="266" spans="1:10" ht="15.75" x14ac:dyDescent="0.25">
      <c r="A266" s="39">
        <f>IF(C266&lt;&gt;"",1+MAX($A$7:A265),"")</f>
        <v>144</v>
      </c>
      <c r="B266" s="40" t="s">
        <v>169</v>
      </c>
      <c r="C266" s="44">
        <v>80</v>
      </c>
      <c r="D266" s="41" t="s">
        <v>19</v>
      </c>
      <c r="E266" s="17">
        <v>0</v>
      </c>
      <c r="F266" s="46">
        <v>0</v>
      </c>
      <c r="G266" s="46">
        <f t="shared" si="52"/>
        <v>0</v>
      </c>
      <c r="H266" s="46">
        <f t="shared" si="53"/>
        <v>0</v>
      </c>
      <c r="I266" s="46">
        <f t="shared" si="55"/>
        <v>0</v>
      </c>
      <c r="J266" s="45" t="s">
        <v>170</v>
      </c>
    </row>
    <row r="267" spans="1:10" ht="15.75" x14ac:dyDescent="0.25">
      <c r="A267" s="39">
        <f>IF(C267&lt;&gt;"",1+MAX($A$7:A266),"")</f>
        <v>145</v>
      </c>
      <c r="B267" s="40" t="s">
        <v>124</v>
      </c>
      <c r="C267" s="44">
        <v>638</v>
      </c>
      <c r="D267" s="41" t="s">
        <v>13</v>
      </c>
      <c r="E267" s="17">
        <v>0</v>
      </c>
      <c r="F267" s="46">
        <v>0</v>
      </c>
      <c r="G267" s="46">
        <f t="shared" si="52"/>
        <v>0</v>
      </c>
      <c r="H267" s="46">
        <f t="shared" si="53"/>
        <v>0</v>
      </c>
      <c r="I267" s="46">
        <f t="shared" si="55"/>
        <v>0</v>
      </c>
      <c r="J267" s="45" t="s">
        <v>21</v>
      </c>
    </row>
    <row r="268" spans="1:10" ht="15.75" x14ac:dyDescent="0.25">
      <c r="A268" s="39">
        <f>IF(C268&lt;&gt;"",1+MAX($A$7:A267),"")</f>
        <v>146</v>
      </c>
      <c r="B268" s="40" t="s">
        <v>20</v>
      </c>
      <c r="C268" s="44">
        <v>160</v>
      </c>
      <c r="D268" s="41" t="s">
        <v>13</v>
      </c>
      <c r="E268" s="17">
        <v>0</v>
      </c>
      <c r="F268" s="46">
        <v>0</v>
      </c>
      <c r="G268" s="46">
        <f t="shared" si="52"/>
        <v>0</v>
      </c>
      <c r="H268" s="46">
        <f t="shared" si="53"/>
        <v>0</v>
      </c>
      <c r="I268" s="46">
        <f t="shared" si="55"/>
        <v>0</v>
      </c>
      <c r="J268" s="45" t="s">
        <v>22</v>
      </c>
    </row>
    <row r="269" spans="1:10" ht="15.75" x14ac:dyDescent="0.25">
      <c r="A269" s="39" t="str">
        <f>IF(C269&lt;&gt;"",1+MAX($A$7:A268),"")</f>
        <v/>
      </c>
      <c r="B269" s="40"/>
      <c r="C269" s="44"/>
      <c r="D269" s="41"/>
      <c r="E269" s="40"/>
      <c r="F269" s="40"/>
      <c r="G269" s="40"/>
      <c r="H269" s="40"/>
      <c r="I269" s="40"/>
      <c r="J269" s="45"/>
    </row>
    <row r="270" spans="1:10" ht="15.75" x14ac:dyDescent="0.25">
      <c r="A270" s="39" t="str">
        <f>IF(C270&lt;&gt;"",1+MAX($A$7:A269),"")</f>
        <v/>
      </c>
      <c r="B270" s="43" t="s">
        <v>86</v>
      </c>
      <c r="C270" s="44"/>
      <c r="D270" s="41"/>
      <c r="E270" s="40"/>
      <c r="F270" s="40"/>
      <c r="G270" s="40"/>
      <c r="H270" s="40"/>
      <c r="I270" s="40"/>
      <c r="J270" s="45"/>
    </row>
    <row r="271" spans="1:10" ht="15.75" x14ac:dyDescent="0.25">
      <c r="A271" s="39" t="str">
        <f>IF(C271&lt;&gt;"",1+MAX($A$7:A270),"")</f>
        <v/>
      </c>
      <c r="B271" s="40"/>
      <c r="C271" s="44"/>
      <c r="D271" s="41"/>
      <c r="E271" s="40"/>
      <c r="F271" s="40"/>
      <c r="G271" s="40"/>
      <c r="H271" s="40"/>
      <c r="I271" s="40"/>
      <c r="J271" s="45"/>
    </row>
    <row r="272" spans="1:10" ht="15.75" x14ac:dyDescent="0.25">
      <c r="A272" s="39">
        <f>IF(C272&lt;&gt;"",1+MAX($A$7:A271),"")</f>
        <v>147</v>
      </c>
      <c r="B272" s="40" t="s">
        <v>53</v>
      </c>
      <c r="C272" s="44">
        <v>52</v>
      </c>
      <c r="D272" s="41" t="s">
        <v>13</v>
      </c>
      <c r="E272" s="17">
        <v>0</v>
      </c>
      <c r="F272" s="46">
        <v>0</v>
      </c>
      <c r="G272" s="46">
        <f t="shared" ref="G272:G277" si="56">+C272*E272</f>
        <v>0</v>
      </c>
      <c r="H272" s="46">
        <f t="shared" ref="H272:H277" si="57">+C272*F272</f>
        <v>0</v>
      </c>
      <c r="I272" s="46">
        <f t="shared" ref="I272:I277" si="58">+G272+H272</f>
        <v>0</v>
      </c>
      <c r="J272" s="45" t="s">
        <v>8</v>
      </c>
    </row>
    <row r="273" spans="1:10" ht="15.75" x14ac:dyDescent="0.25">
      <c r="A273" s="39">
        <f>IF(C273&lt;&gt;"",1+MAX($A$7:A272),"")</f>
        <v>148</v>
      </c>
      <c r="B273" s="40" t="s">
        <v>71</v>
      </c>
      <c r="C273" s="44">
        <v>1152</v>
      </c>
      <c r="D273" s="41" t="s">
        <v>13</v>
      </c>
      <c r="E273" s="17">
        <v>0</v>
      </c>
      <c r="F273" s="46">
        <v>0</v>
      </c>
      <c r="G273" s="46">
        <f t="shared" si="56"/>
        <v>0</v>
      </c>
      <c r="H273" s="46">
        <f t="shared" si="57"/>
        <v>0</v>
      </c>
      <c r="I273" s="46">
        <f t="shared" si="58"/>
        <v>0</v>
      </c>
      <c r="J273" s="45" t="s">
        <v>9</v>
      </c>
    </row>
    <row r="274" spans="1:10" ht="15.75" x14ac:dyDescent="0.25">
      <c r="A274" s="39">
        <f>IF(C274&lt;&gt;"",1+MAX($A$7:A273),"")</f>
        <v>149</v>
      </c>
      <c r="B274" s="40" t="s">
        <v>53</v>
      </c>
      <c r="C274" s="44">
        <v>208</v>
      </c>
      <c r="D274" s="41" t="s">
        <v>13</v>
      </c>
      <c r="E274" s="17">
        <v>0</v>
      </c>
      <c r="F274" s="46">
        <v>0</v>
      </c>
      <c r="G274" s="46">
        <f t="shared" si="56"/>
        <v>0</v>
      </c>
      <c r="H274" s="46">
        <f t="shared" si="57"/>
        <v>0</v>
      </c>
      <c r="I274" s="46">
        <f t="shared" si="58"/>
        <v>0</v>
      </c>
      <c r="J274" s="45" t="s">
        <v>10</v>
      </c>
    </row>
    <row r="275" spans="1:10" ht="15.75" x14ac:dyDescent="0.25">
      <c r="A275" s="39">
        <f>IF(C275&lt;&gt;"",1+MAX($A$7:A274),"")</f>
        <v>150</v>
      </c>
      <c r="B275" s="40" t="s">
        <v>18</v>
      </c>
      <c r="C275" s="44">
        <v>233</v>
      </c>
      <c r="D275" s="41" t="s">
        <v>13</v>
      </c>
      <c r="E275" s="17">
        <v>0</v>
      </c>
      <c r="F275" s="46">
        <v>0</v>
      </c>
      <c r="G275" s="46">
        <f t="shared" si="56"/>
        <v>0</v>
      </c>
      <c r="H275" s="46">
        <f t="shared" si="57"/>
        <v>0</v>
      </c>
      <c r="I275" s="46">
        <f t="shared" si="58"/>
        <v>0</v>
      </c>
      <c r="J275" s="45" t="s">
        <v>11</v>
      </c>
    </row>
    <row r="276" spans="1:10" ht="15.75" x14ac:dyDescent="0.25">
      <c r="A276" s="39">
        <f>IF(C276&lt;&gt;"",1+MAX($A$7:A275),"")</f>
        <v>151</v>
      </c>
      <c r="B276" s="40" t="s">
        <v>14</v>
      </c>
      <c r="C276" s="44">
        <v>6</v>
      </c>
      <c r="D276" s="41" t="s">
        <v>13</v>
      </c>
      <c r="E276" s="17">
        <v>0</v>
      </c>
      <c r="F276" s="46">
        <v>0</v>
      </c>
      <c r="G276" s="46">
        <f t="shared" si="56"/>
        <v>0</v>
      </c>
      <c r="H276" s="46">
        <f t="shared" si="57"/>
        <v>0</v>
      </c>
      <c r="I276" s="46">
        <f t="shared" si="58"/>
        <v>0</v>
      </c>
      <c r="J276" s="45" t="s">
        <v>16</v>
      </c>
    </row>
    <row r="277" spans="1:10" ht="15.75" x14ac:dyDescent="0.25">
      <c r="A277" s="39">
        <f>IF(C277&lt;&gt;"",1+MAX($A$7:A276),"")</f>
        <v>152</v>
      </c>
      <c r="B277" s="40" t="s">
        <v>15</v>
      </c>
      <c r="C277" s="44">
        <v>12</v>
      </c>
      <c r="D277" s="41" t="s">
        <v>13</v>
      </c>
      <c r="E277" s="17">
        <v>0</v>
      </c>
      <c r="F277" s="46">
        <v>0</v>
      </c>
      <c r="G277" s="46">
        <f t="shared" si="56"/>
        <v>0</v>
      </c>
      <c r="H277" s="46">
        <f t="shared" si="57"/>
        <v>0</v>
      </c>
      <c r="I277" s="46">
        <f t="shared" si="58"/>
        <v>0</v>
      </c>
      <c r="J277" s="45" t="s">
        <v>17</v>
      </c>
    </row>
    <row r="278" spans="1:10" ht="15.75" x14ac:dyDescent="0.25">
      <c r="A278" s="39" t="str">
        <f>IF(C278&lt;&gt;"",1+MAX($A$7:A277),"")</f>
        <v/>
      </c>
      <c r="B278" s="40"/>
      <c r="C278" s="44"/>
      <c r="D278" s="41"/>
      <c r="E278" s="40"/>
      <c r="F278" s="40"/>
      <c r="G278" s="40"/>
      <c r="H278" s="40"/>
      <c r="I278" s="40"/>
      <c r="J278" s="45"/>
    </row>
    <row r="279" spans="1:10" ht="15.75" x14ac:dyDescent="0.25">
      <c r="A279" s="39" t="str">
        <f>IF(C279&lt;&gt;"",1+MAX($A$7:A278),"")</f>
        <v/>
      </c>
      <c r="B279" s="43" t="s">
        <v>82</v>
      </c>
      <c r="C279" s="44"/>
      <c r="D279" s="41"/>
      <c r="E279" s="40"/>
      <c r="F279" s="40"/>
      <c r="G279" s="40"/>
      <c r="H279" s="40"/>
      <c r="I279" s="40"/>
      <c r="J279" s="45"/>
    </row>
    <row r="280" spans="1:10" ht="15.75" x14ac:dyDescent="0.25">
      <c r="A280" s="39" t="str">
        <f>IF(C280&lt;&gt;"",1+MAX($A$7:A279),"")</f>
        <v/>
      </c>
      <c r="B280" s="40"/>
      <c r="C280" s="44"/>
      <c r="D280" s="41"/>
      <c r="E280" s="40"/>
      <c r="F280" s="40"/>
      <c r="G280" s="40"/>
      <c r="H280" s="40"/>
      <c r="I280" s="40"/>
      <c r="J280" s="45"/>
    </row>
    <row r="281" spans="1:10" ht="15.75" x14ac:dyDescent="0.25">
      <c r="A281" s="39">
        <f>IF(C281&lt;&gt;"",1+MAX($A$7:A280),"")</f>
        <v>153</v>
      </c>
      <c r="B281" s="40" t="s">
        <v>53</v>
      </c>
      <c r="C281" s="44">
        <v>34</v>
      </c>
      <c r="D281" s="41" t="s">
        <v>13</v>
      </c>
      <c r="E281" s="17">
        <v>0</v>
      </c>
      <c r="F281" s="46">
        <v>0</v>
      </c>
      <c r="G281" s="46">
        <f>+C281*E281</f>
        <v>0</v>
      </c>
      <c r="H281" s="46">
        <f>+C281*F281</f>
        <v>0</v>
      </c>
      <c r="I281" s="46">
        <f t="shared" ref="I281:I284" si="59">+G281+H281</f>
        <v>0</v>
      </c>
      <c r="J281" s="45" t="s">
        <v>8</v>
      </c>
    </row>
    <row r="282" spans="1:10" ht="15.75" x14ac:dyDescent="0.25">
      <c r="A282" s="39">
        <f>IF(C282&lt;&gt;"",1+MAX($A$7:A281),"")</f>
        <v>154</v>
      </c>
      <c r="B282" s="40" t="s">
        <v>71</v>
      </c>
      <c r="C282" s="44">
        <v>978</v>
      </c>
      <c r="D282" s="41" t="s">
        <v>13</v>
      </c>
      <c r="E282" s="17">
        <v>0</v>
      </c>
      <c r="F282" s="46">
        <v>0</v>
      </c>
      <c r="G282" s="46">
        <f>+C282*E282</f>
        <v>0</v>
      </c>
      <c r="H282" s="46">
        <f>+C282*F282</f>
        <v>0</v>
      </c>
      <c r="I282" s="46">
        <f t="shared" si="59"/>
        <v>0</v>
      </c>
      <c r="J282" s="45" t="s">
        <v>9</v>
      </c>
    </row>
    <row r="283" spans="1:10" ht="15.75" x14ac:dyDescent="0.25">
      <c r="A283" s="39">
        <f>IF(C283&lt;&gt;"",1+MAX($A$7:A282),"")</f>
        <v>155</v>
      </c>
      <c r="B283" s="40" t="s">
        <v>53</v>
      </c>
      <c r="C283" s="44">
        <v>102</v>
      </c>
      <c r="D283" s="41" t="s">
        <v>13</v>
      </c>
      <c r="E283" s="17">
        <v>0</v>
      </c>
      <c r="F283" s="46">
        <v>0</v>
      </c>
      <c r="G283" s="46">
        <f>+C283*E283</f>
        <v>0</v>
      </c>
      <c r="H283" s="46">
        <f>+C283*F283</f>
        <v>0</v>
      </c>
      <c r="I283" s="46">
        <f t="shared" si="59"/>
        <v>0</v>
      </c>
      <c r="J283" s="45" t="s">
        <v>10</v>
      </c>
    </row>
    <row r="284" spans="1:10" ht="15.75" x14ac:dyDescent="0.25">
      <c r="A284" s="39">
        <f>IF(C284&lt;&gt;"",1+MAX($A$7:A283),"")</f>
        <v>156</v>
      </c>
      <c r="B284" s="40" t="s">
        <v>18</v>
      </c>
      <c r="C284" s="44">
        <v>44</v>
      </c>
      <c r="D284" s="41" t="s">
        <v>13</v>
      </c>
      <c r="E284" s="17">
        <v>0</v>
      </c>
      <c r="F284" s="46">
        <v>0</v>
      </c>
      <c r="G284" s="46">
        <f>+C284*E284</f>
        <v>0</v>
      </c>
      <c r="H284" s="46">
        <f>+C284*F284</f>
        <v>0</v>
      </c>
      <c r="I284" s="46">
        <f t="shared" si="59"/>
        <v>0</v>
      </c>
      <c r="J284" s="45" t="s">
        <v>51</v>
      </c>
    </row>
    <row r="285" spans="1:10" ht="15.75" x14ac:dyDescent="0.25">
      <c r="A285" s="39" t="str">
        <f>IF(C285&lt;&gt;"",1+MAX($A$7:A284),"")</f>
        <v/>
      </c>
      <c r="B285" s="40"/>
      <c r="C285" s="44"/>
      <c r="D285" s="41"/>
      <c r="E285" s="40"/>
      <c r="F285" s="40"/>
      <c r="G285" s="40"/>
      <c r="H285" s="40"/>
      <c r="I285" s="40"/>
      <c r="J285" s="45"/>
    </row>
    <row r="286" spans="1:10" ht="15.75" x14ac:dyDescent="0.25">
      <c r="A286" s="39" t="str">
        <f>IF(C286&lt;&gt;"",1+MAX($A$7:A285),"")</f>
        <v/>
      </c>
      <c r="B286" s="43" t="s">
        <v>83</v>
      </c>
      <c r="C286" s="44"/>
      <c r="D286" s="41"/>
      <c r="E286" s="40"/>
      <c r="F286" s="40"/>
      <c r="G286" s="40"/>
      <c r="H286" s="40"/>
      <c r="I286" s="40"/>
      <c r="J286" s="45"/>
    </row>
    <row r="287" spans="1:10" ht="15.75" x14ac:dyDescent="0.25">
      <c r="A287" s="39" t="str">
        <f>IF(C287&lt;&gt;"",1+MAX($A$7:A286),"")</f>
        <v/>
      </c>
      <c r="B287" s="40"/>
      <c r="C287" s="44"/>
      <c r="D287" s="41"/>
      <c r="E287" s="40"/>
      <c r="F287" s="40"/>
      <c r="G287" s="40"/>
      <c r="H287" s="40"/>
      <c r="I287" s="40"/>
      <c r="J287" s="45"/>
    </row>
    <row r="288" spans="1:10" ht="15.75" x14ac:dyDescent="0.25">
      <c r="A288" s="39">
        <f>IF(C288&lt;&gt;"",1+MAX($A$7:A287),"")</f>
        <v>157</v>
      </c>
      <c r="B288" s="40" t="s">
        <v>54</v>
      </c>
      <c r="C288" s="44">
        <v>54</v>
      </c>
      <c r="D288" s="41" t="s">
        <v>13</v>
      </c>
      <c r="E288" s="17">
        <v>0</v>
      </c>
      <c r="F288" s="46">
        <v>0</v>
      </c>
      <c r="G288" s="46">
        <f>+C288*E288</f>
        <v>0</v>
      </c>
      <c r="H288" s="46">
        <f>+C288*F288</f>
        <v>0</v>
      </c>
      <c r="I288" s="46">
        <f t="shared" ref="I288:I291" si="60">+G288+H288</f>
        <v>0</v>
      </c>
      <c r="J288" s="45" t="s">
        <v>8</v>
      </c>
    </row>
    <row r="289" spans="1:10" ht="15.75" x14ac:dyDescent="0.25">
      <c r="A289" s="39">
        <f>IF(C289&lt;&gt;"",1+MAX($A$7:A288),"")</f>
        <v>158</v>
      </c>
      <c r="B289" s="40" t="s">
        <v>55</v>
      </c>
      <c r="C289" s="44">
        <v>935</v>
      </c>
      <c r="D289" s="41" t="s">
        <v>13</v>
      </c>
      <c r="E289" s="17">
        <v>0</v>
      </c>
      <c r="F289" s="46">
        <v>0</v>
      </c>
      <c r="G289" s="46">
        <f>+C289*E289</f>
        <v>0</v>
      </c>
      <c r="H289" s="46">
        <f>+C289*F289</f>
        <v>0</v>
      </c>
      <c r="I289" s="46">
        <f t="shared" si="60"/>
        <v>0</v>
      </c>
      <c r="J289" s="45" t="s">
        <v>9</v>
      </c>
    </row>
    <row r="290" spans="1:10" ht="15.75" x14ac:dyDescent="0.25">
      <c r="A290" s="39">
        <f>IF(C290&lt;&gt;"",1+MAX($A$7:A289),"")</f>
        <v>159</v>
      </c>
      <c r="B290" s="40" t="s">
        <v>54</v>
      </c>
      <c r="C290" s="44">
        <v>162</v>
      </c>
      <c r="D290" s="41" t="s">
        <v>13</v>
      </c>
      <c r="E290" s="17">
        <v>0</v>
      </c>
      <c r="F290" s="46">
        <v>0</v>
      </c>
      <c r="G290" s="46">
        <f>+C290*E290</f>
        <v>0</v>
      </c>
      <c r="H290" s="46">
        <f>+C290*F290</f>
        <v>0</v>
      </c>
      <c r="I290" s="46">
        <f t="shared" si="60"/>
        <v>0</v>
      </c>
      <c r="J290" s="45" t="s">
        <v>10</v>
      </c>
    </row>
    <row r="291" spans="1:10" ht="15.75" x14ac:dyDescent="0.25">
      <c r="A291" s="39">
        <f>IF(C291&lt;&gt;"",1+MAX($A$7:A290),"")</f>
        <v>160</v>
      </c>
      <c r="B291" s="40" t="s">
        <v>18</v>
      </c>
      <c r="C291" s="44">
        <v>94</v>
      </c>
      <c r="D291" s="41" t="s">
        <v>13</v>
      </c>
      <c r="E291" s="17">
        <v>0</v>
      </c>
      <c r="F291" s="46">
        <v>0</v>
      </c>
      <c r="G291" s="46">
        <f>+C291*E291</f>
        <v>0</v>
      </c>
      <c r="H291" s="46">
        <f>+C291*F291</f>
        <v>0</v>
      </c>
      <c r="I291" s="46">
        <f t="shared" si="60"/>
        <v>0</v>
      </c>
      <c r="J291" s="45" t="s">
        <v>51</v>
      </c>
    </row>
    <row r="292" spans="1:10" ht="15.75" x14ac:dyDescent="0.25">
      <c r="A292" s="39" t="str">
        <f>IF(C292&lt;&gt;"",1+MAX($A$7:A291),"")</f>
        <v/>
      </c>
      <c r="B292" s="40"/>
      <c r="C292" s="44"/>
      <c r="D292" s="41"/>
      <c r="E292" s="40"/>
      <c r="F292" s="40"/>
      <c r="G292" s="40"/>
      <c r="H292" s="40"/>
      <c r="I292" s="40"/>
      <c r="J292" s="45"/>
    </row>
    <row r="293" spans="1:10" ht="15.75" x14ac:dyDescent="0.25">
      <c r="A293" s="39" t="str">
        <f>IF(C293&lt;&gt;"",1+MAX($A$7:A292),"")</f>
        <v/>
      </c>
      <c r="B293" s="43" t="s">
        <v>84</v>
      </c>
      <c r="C293" s="44"/>
      <c r="D293" s="41"/>
      <c r="E293" s="40"/>
      <c r="F293" s="40"/>
      <c r="G293" s="40"/>
      <c r="H293" s="40"/>
      <c r="I293" s="40"/>
      <c r="J293" s="45"/>
    </row>
    <row r="294" spans="1:10" ht="15.75" x14ac:dyDescent="0.25">
      <c r="A294" s="39" t="str">
        <f>IF(C294&lt;&gt;"",1+MAX($A$7:A293),"")</f>
        <v/>
      </c>
      <c r="B294" s="40"/>
      <c r="C294" s="44"/>
      <c r="D294" s="41"/>
      <c r="E294" s="40"/>
      <c r="F294" s="40"/>
      <c r="G294" s="40"/>
      <c r="H294" s="40"/>
      <c r="I294" s="40"/>
      <c r="J294" s="45"/>
    </row>
    <row r="295" spans="1:10" ht="15.75" x14ac:dyDescent="0.25">
      <c r="A295" s="39">
        <f>IF(C295&lt;&gt;"",1+MAX($A$7:A294),"")</f>
        <v>161</v>
      </c>
      <c r="B295" s="40" t="s">
        <v>54</v>
      </c>
      <c r="C295" s="44">
        <v>133</v>
      </c>
      <c r="D295" s="41" t="s">
        <v>13</v>
      </c>
      <c r="E295" s="17">
        <v>0</v>
      </c>
      <c r="F295" s="46">
        <v>0</v>
      </c>
      <c r="G295" s="46">
        <f t="shared" ref="G295:G300" si="61">+C295*E295</f>
        <v>0</v>
      </c>
      <c r="H295" s="46">
        <f t="shared" ref="H295:H300" si="62">+C295*F295</f>
        <v>0</v>
      </c>
      <c r="I295" s="46">
        <f t="shared" ref="I295:I300" si="63">+G295+H295</f>
        <v>0</v>
      </c>
      <c r="J295" s="45" t="s">
        <v>8</v>
      </c>
    </row>
    <row r="296" spans="1:10" ht="15.75" x14ac:dyDescent="0.25">
      <c r="A296" s="39">
        <f>IF(C296&lt;&gt;"",1+MAX($A$7:A295),"")</f>
        <v>162</v>
      </c>
      <c r="B296" s="40" t="s">
        <v>53</v>
      </c>
      <c r="C296" s="44">
        <v>23</v>
      </c>
      <c r="D296" s="41" t="s">
        <v>13</v>
      </c>
      <c r="E296" s="17">
        <v>0</v>
      </c>
      <c r="F296" s="46">
        <v>0</v>
      </c>
      <c r="G296" s="46">
        <f t="shared" si="61"/>
        <v>0</v>
      </c>
      <c r="H296" s="46">
        <f t="shared" si="62"/>
        <v>0</v>
      </c>
      <c r="I296" s="46">
        <f t="shared" si="63"/>
        <v>0</v>
      </c>
      <c r="J296" s="45" t="s">
        <v>8</v>
      </c>
    </row>
    <row r="297" spans="1:10" ht="15.75" x14ac:dyDescent="0.25">
      <c r="A297" s="39">
        <f>IF(C297&lt;&gt;"",1+MAX($A$7:A296),"")</f>
        <v>163</v>
      </c>
      <c r="B297" s="40" t="s">
        <v>55</v>
      </c>
      <c r="C297" s="44">
        <v>3010</v>
      </c>
      <c r="D297" s="41" t="s">
        <v>13</v>
      </c>
      <c r="E297" s="17">
        <v>0</v>
      </c>
      <c r="F297" s="46">
        <v>0</v>
      </c>
      <c r="G297" s="46">
        <f t="shared" si="61"/>
        <v>0</v>
      </c>
      <c r="H297" s="46">
        <f t="shared" si="62"/>
        <v>0</v>
      </c>
      <c r="I297" s="46">
        <f t="shared" si="63"/>
        <v>0</v>
      </c>
      <c r="J297" s="45" t="s">
        <v>63</v>
      </c>
    </row>
    <row r="298" spans="1:10" ht="15.75" x14ac:dyDescent="0.25">
      <c r="A298" s="39">
        <f>IF(C298&lt;&gt;"",1+MAX($A$7:A297),"")</f>
        <v>164</v>
      </c>
      <c r="B298" s="40" t="s">
        <v>71</v>
      </c>
      <c r="C298" s="44">
        <v>465</v>
      </c>
      <c r="D298" s="41" t="s">
        <v>13</v>
      </c>
      <c r="E298" s="17">
        <v>0</v>
      </c>
      <c r="F298" s="46">
        <v>0</v>
      </c>
      <c r="G298" s="46">
        <f t="shared" si="61"/>
        <v>0</v>
      </c>
      <c r="H298" s="46">
        <f t="shared" si="62"/>
        <v>0</v>
      </c>
      <c r="I298" s="46">
        <f t="shared" si="63"/>
        <v>0</v>
      </c>
      <c r="J298" s="45" t="s">
        <v>72</v>
      </c>
    </row>
    <row r="299" spans="1:10" ht="15.75" x14ac:dyDescent="0.25">
      <c r="A299" s="39">
        <f>IF(C299&lt;&gt;"",1+MAX($A$7:A298),"")</f>
        <v>165</v>
      </c>
      <c r="B299" s="40" t="s">
        <v>54</v>
      </c>
      <c r="C299" s="44">
        <v>266</v>
      </c>
      <c r="D299" s="41" t="s">
        <v>13</v>
      </c>
      <c r="E299" s="17">
        <v>0</v>
      </c>
      <c r="F299" s="46">
        <v>0</v>
      </c>
      <c r="G299" s="46">
        <f t="shared" si="61"/>
        <v>0</v>
      </c>
      <c r="H299" s="46">
        <f t="shared" si="62"/>
        <v>0</v>
      </c>
      <c r="I299" s="46">
        <f t="shared" si="63"/>
        <v>0</v>
      </c>
      <c r="J299" s="45" t="s">
        <v>183</v>
      </c>
    </row>
    <row r="300" spans="1:10" ht="15.75" x14ac:dyDescent="0.25">
      <c r="A300" s="39">
        <f>IF(C300&lt;&gt;"",1+MAX($A$7:A299),"")</f>
        <v>166</v>
      </c>
      <c r="B300" s="40" t="s">
        <v>53</v>
      </c>
      <c r="C300" s="44">
        <v>46</v>
      </c>
      <c r="D300" s="41" t="s">
        <v>13</v>
      </c>
      <c r="E300" s="17">
        <v>0</v>
      </c>
      <c r="F300" s="46">
        <v>0</v>
      </c>
      <c r="G300" s="46">
        <f t="shared" si="61"/>
        <v>0</v>
      </c>
      <c r="H300" s="46">
        <f t="shared" si="62"/>
        <v>0</v>
      </c>
      <c r="I300" s="46">
        <f t="shared" si="63"/>
        <v>0</v>
      </c>
      <c r="J300" s="45" t="s">
        <v>183</v>
      </c>
    </row>
    <row r="301" spans="1:10" ht="15.75" x14ac:dyDescent="0.25">
      <c r="A301" s="39" t="str">
        <f>IF(C301&lt;&gt;"",1+MAX($A$7:A300),"")</f>
        <v/>
      </c>
      <c r="B301" s="40"/>
      <c r="C301" s="44"/>
      <c r="D301" s="41"/>
      <c r="E301" s="40"/>
      <c r="F301" s="40"/>
      <c r="G301" s="40"/>
      <c r="H301" s="40"/>
      <c r="I301" s="40"/>
      <c r="J301" s="45"/>
    </row>
    <row r="302" spans="1:10" ht="15.75" x14ac:dyDescent="0.25">
      <c r="A302" s="39" t="str">
        <f>IF(C302&lt;&gt;"",1+MAX($A$7:A301),"")</f>
        <v/>
      </c>
      <c r="B302" s="43" t="s">
        <v>85</v>
      </c>
      <c r="C302" s="44"/>
      <c r="D302" s="41"/>
      <c r="E302" s="40"/>
      <c r="F302" s="40"/>
      <c r="G302" s="40"/>
      <c r="H302" s="40"/>
      <c r="I302" s="40"/>
      <c r="J302" s="45"/>
    </row>
    <row r="303" spans="1:10" ht="15.75" x14ac:dyDescent="0.25">
      <c r="A303" s="39" t="str">
        <f>IF(C303&lt;&gt;"",1+MAX($A$7:A302),"")</f>
        <v/>
      </c>
      <c r="B303" s="40"/>
      <c r="C303" s="44"/>
      <c r="D303" s="41"/>
      <c r="E303" s="40"/>
      <c r="F303" s="40"/>
      <c r="G303" s="40"/>
      <c r="H303" s="40"/>
      <c r="I303" s="40"/>
      <c r="J303" s="45"/>
    </row>
    <row r="304" spans="1:10" ht="15.75" x14ac:dyDescent="0.25">
      <c r="A304" s="39">
        <f>IF(C304&lt;&gt;"",1+MAX($A$7:A303),"")</f>
        <v>167</v>
      </c>
      <c r="B304" s="40" t="s">
        <v>54</v>
      </c>
      <c r="C304" s="44">
        <v>14</v>
      </c>
      <c r="D304" s="41" t="s">
        <v>13</v>
      </c>
      <c r="E304" s="17">
        <v>0</v>
      </c>
      <c r="F304" s="46">
        <v>0</v>
      </c>
      <c r="G304" s="46">
        <f>+C304*E304</f>
        <v>0</v>
      </c>
      <c r="H304" s="46">
        <f>+C304*F304</f>
        <v>0</v>
      </c>
      <c r="I304" s="46">
        <f t="shared" ref="I304:I307" si="64">+G304+H304</f>
        <v>0</v>
      </c>
      <c r="J304" s="45" t="s">
        <v>8</v>
      </c>
    </row>
    <row r="305" spans="1:10" ht="15.75" x14ac:dyDescent="0.25">
      <c r="A305" s="39">
        <f>IF(C305&lt;&gt;"",1+MAX($A$7:A304),"")</f>
        <v>168</v>
      </c>
      <c r="B305" s="40" t="s">
        <v>55</v>
      </c>
      <c r="C305" s="44">
        <v>307</v>
      </c>
      <c r="D305" s="41" t="s">
        <v>13</v>
      </c>
      <c r="E305" s="17">
        <v>0</v>
      </c>
      <c r="F305" s="46">
        <v>0</v>
      </c>
      <c r="G305" s="46">
        <f>+C305*E305</f>
        <v>0</v>
      </c>
      <c r="H305" s="46">
        <f>+C305*F305</f>
        <v>0</v>
      </c>
      <c r="I305" s="46">
        <f t="shared" si="64"/>
        <v>0</v>
      </c>
      <c r="J305" s="45" t="s">
        <v>9</v>
      </c>
    </row>
    <row r="306" spans="1:10" ht="15.75" x14ac:dyDescent="0.25">
      <c r="A306" s="39">
        <f>IF(C306&lt;&gt;"",1+MAX($A$7:A305),"")</f>
        <v>169</v>
      </c>
      <c r="B306" s="40" t="s">
        <v>54</v>
      </c>
      <c r="C306" s="44">
        <v>42</v>
      </c>
      <c r="D306" s="41" t="s">
        <v>13</v>
      </c>
      <c r="E306" s="17">
        <v>0</v>
      </c>
      <c r="F306" s="46">
        <v>0</v>
      </c>
      <c r="G306" s="46">
        <f>+C306*E306</f>
        <v>0</v>
      </c>
      <c r="H306" s="46">
        <f>+C306*F306</f>
        <v>0</v>
      </c>
      <c r="I306" s="46">
        <f t="shared" si="64"/>
        <v>0</v>
      </c>
      <c r="J306" s="45" t="s">
        <v>10</v>
      </c>
    </row>
    <row r="307" spans="1:10" ht="15.75" x14ac:dyDescent="0.25">
      <c r="A307" s="39">
        <f>IF(C307&lt;&gt;"",1+MAX($A$7:A306),"")</f>
        <v>170</v>
      </c>
      <c r="B307" s="40" t="s">
        <v>18</v>
      </c>
      <c r="C307" s="44">
        <v>18</v>
      </c>
      <c r="D307" s="41" t="s">
        <v>13</v>
      </c>
      <c r="E307" s="17">
        <v>0</v>
      </c>
      <c r="F307" s="46">
        <v>0</v>
      </c>
      <c r="G307" s="46">
        <f>+C307*E307</f>
        <v>0</v>
      </c>
      <c r="H307" s="46">
        <f>+C307*F307</f>
        <v>0</v>
      </c>
      <c r="I307" s="46">
        <f t="shared" si="64"/>
        <v>0</v>
      </c>
      <c r="J307" s="45" t="s">
        <v>51</v>
      </c>
    </row>
    <row r="308" spans="1:10" ht="16.5" thickBot="1" x14ac:dyDescent="0.3">
      <c r="A308" s="39"/>
      <c r="B308" s="40"/>
      <c r="C308" s="44"/>
      <c r="D308" s="41"/>
      <c r="E308" s="17"/>
      <c r="F308" s="46"/>
      <c r="G308" s="46"/>
      <c r="H308" s="46"/>
      <c r="I308" s="46"/>
      <c r="J308" s="45"/>
    </row>
    <row r="309" spans="1:10" ht="15.75" customHeight="1" thickBot="1" x14ac:dyDescent="0.3">
      <c r="A309" s="5" t="s">
        <v>6</v>
      </c>
      <c r="B309" s="6" t="s">
        <v>184</v>
      </c>
      <c r="C309" s="7"/>
      <c r="D309" s="7"/>
      <c r="E309" s="7"/>
      <c r="F309" s="7"/>
      <c r="G309" s="7"/>
      <c r="H309" s="7"/>
      <c r="I309" s="8"/>
      <c r="J309" s="9"/>
    </row>
    <row r="310" spans="1:10" ht="15.75" customHeight="1" x14ac:dyDescent="0.25">
      <c r="A310" s="18" t="s">
        <v>7</v>
      </c>
      <c r="B310" s="19" t="s">
        <v>184</v>
      </c>
      <c r="C310" s="20"/>
      <c r="D310" s="20"/>
      <c r="E310" s="20"/>
      <c r="F310" s="20"/>
      <c r="G310" s="20"/>
      <c r="H310" s="20"/>
      <c r="I310" s="20"/>
      <c r="J310" s="21"/>
    </row>
    <row r="311" spans="1:10" ht="15.75" customHeight="1" x14ac:dyDescent="0.25">
      <c r="A311" s="4" t="s">
        <v>162</v>
      </c>
      <c r="B311" s="22">
        <v>44659</v>
      </c>
      <c r="C311" s="23"/>
      <c r="D311" s="23"/>
      <c r="E311" s="23"/>
      <c r="F311" s="24" t="s">
        <v>185</v>
      </c>
      <c r="G311" s="23"/>
      <c r="H311" s="23"/>
      <c r="I311" s="23"/>
      <c r="J311" s="3"/>
    </row>
    <row r="312" spans="1:10" ht="15.75" customHeight="1" x14ac:dyDescent="0.25">
      <c r="A312" s="4" t="s">
        <v>163</v>
      </c>
      <c r="B312" s="22">
        <v>44979</v>
      </c>
      <c r="C312" s="23"/>
      <c r="D312" s="23"/>
      <c r="E312" s="23"/>
      <c r="F312" s="24" t="s">
        <v>186</v>
      </c>
      <c r="G312" s="24" t="s">
        <v>187</v>
      </c>
      <c r="H312" s="25"/>
      <c r="I312" s="23"/>
      <c r="J312" s="3"/>
    </row>
    <row r="313" spans="1:10" ht="27" thickBot="1" x14ac:dyDescent="0.3">
      <c r="A313" s="26" t="s">
        <v>164</v>
      </c>
      <c r="B313" s="27" t="e">
        <f>I$361</f>
        <v>#REF!</v>
      </c>
      <c r="C313" s="28"/>
      <c r="D313" s="28"/>
      <c r="E313" s="28"/>
      <c r="F313" s="28"/>
      <c r="G313" s="28"/>
      <c r="H313" s="28"/>
      <c r="I313" s="28"/>
      <c r="J313" s="29"/>
    </row>
    <row r="314" spans="1:10" ht="32.25" thickBot="1" x14ac:dyDescent="0.3">
      <c r="A314" s="99" t="s">
        <v>0</v>
      </c>
      <c r="B314" s="100" t="s">
        <v>1</v>
      </c>
      <c r="C314" s="100" t="s">
        <v>2</v>
      </c>
      <c r="D314" s="100" t="s">
        <v>12</v>
      </c>
      <c r="E314" s="100" t="s">
        <v>47</v>
      </c>
      <c r="F314" s="100" t="s">
        <v>3</v>
      </c>
      <c r="G314" s="100" t="s">
        <v>48</v>
      </c>
      <c r="H314" s="100" t="s">
        <v>49</v>
      </c>
      <c r="I314" s="100" t="s">
        <v>4</v>
      </c>
      <c r="J314" s="101" t="s">
        <v>5</v>
      </c>
    </row>
    <row r="315" spans="1:10" ht="15.75" x14ac:dyDescent="0.25">
      <c r="A315" s="85" t="str">
        <f>IF(C315&lt;&gt;"",1+MAX($A$7:A307),"")</f>
        <v/>
      </c>
      <c r="B315" s="96"/>
      <c r="C315" s="97"/>
      <c r="D315" s="98"/>
      <c r="E315" s="96"/>
      <c r="F315" s="96"/>
      <c r="G315" s="96"/>
      <c r="H315" s="96"/>
      <c r="I315" s="96"/>
      <c r="J315" s="92"/>
    </row>
    <row r="316" spans="1:10" ht="15.75" x14ac:dyDescent="0.25">
      <c r="A316" s="39" t="str">
        <f>IF(C316&lt;&gt;"",1+MAX($A$7:A315),"")</f>
        <v/>
      </c>
      <c r="B316" s="43" t="s">
        <v>88</v>
      </c>
      <c r="C316" s="44"/>
      <c r="D316" s="41"/>
      <c r="E316" s="40"/>
      <c r="F316" s="40"/>
      <c r="G316" s="40"/>
      <c r="H316" s="40"/>
      <c r="I316" s="40"/>
      <c r="J316" s="45"/>
    </row>
    <row r="317" spans="1:10" ht="15.75" x14ac:dyDescent="0.25">
      <c r="A317" s="39" t="str">
        <f>IF(C317&lt;&gt;"",1+MAX($A$7:A316),"")</f>
        <v/>
      </c>
      <c r="B317" s="40"/>
      <c r="C317" s="44"/>
      <c r="D317" s="41"/>
      <c r="E317" s="40"/>
      <c r="F317" s="40"/>
      <c r="G317" s="40"/>
      <c r="H317" s="40"/>
      <c r="I317" s="40"/>
      <c r="J317" s="45"/>
    </row>
    <row r="318" spans="1:10" ht="15.75" x14ac:dyDescent="0.25">
      <c r="A318" s="39">
        <f>IF(C318&lt;&gt;"",1+MAX($A$7:A317),"")</f>
        <v>171</v>
      </c>
      <c r="B318" s="40" t="s">
        <v>53</v>
      </c>
      <c r="C318" s="44">
        <v>5</v>
      </c>
      <c r="D318" s="41" t="s">
        <v>13</v>
      </c>
      <c r="E318" s="17">
        <v>0</v>
      </c>
      <c r="F318" s="46">
        <v>0</v>
      </c>
      <c r="G318" s="46">
        <f>+C318*E318</f>
        <v>0</v>
      </c>
      <c r="H318" s="46">
        <f>+C318*F318</f>
        <v>0</v>
      </c>
      <c r="I318" s="46">
        <f t="shared" ref="I318:I321" si="65">+G318+H318</f>
        <v>0</v>
      </c>
      <c r="J318" s="45" t="s">
        <v>8</v>
      </c>
    </row>
    <row r="319" spans="1:10" ht="15.75" x14ac:dyDescent="0.25">
      <c r="A319" s="39">
        <f>IF(C319&lt;&gt;"",1+MAX($A$7:A318),"")</f>
        <v>172</v>
      </c>
      <c r="B319" s="40" t="s">
        <v>90</v>
      </c>
      <c r="C319" s="44">
        <v>25</v>
      </c>
      <c r="D319" s="41" t="s">
        <v>13</v>
      </c>
      <c r="E319" s="17">
        <v>0</v>
      </c>
      <c r="F319" s="46">
        <v>0</v>
      </c>
      <c r="G319" s="46">
        <f>+C319*E319</f>
        <v>0</v>
      </c>
      <c r="H319" s="46">
        <f>+C319*F319</f>
        <v>0</v>
      </c>
      <c r="I319" s="46">
        <f t="shared" si="65"/>
        <v>0</v>
      </c>
      <c r="J319" s="45" t="s">
        <v>9</v>
      </c>
    </row>
    <row r="320" spans="1:10" ht="15.75" x14ac:dyDescent="0.25">
      <c r="A320" s="39">
        <f>IF(C320&lt;&gt;"",1+MAX($A$7:A319),"")</f>
        <v>173</v>
      </c>
      <c r="B320" s="40" t="s">
        <v>53</v>
      </c>
      <c r="C320" s="44">
        <v>10</v>
      </c>
      <c r="D320" s="41" t="s">
        <v>13</v>
      </c>
      <c r="E320" s="17">
        <v>0</v>
      </c>
      <c r="F320" s="46">
        <v>0</v>
      </c>
      <c r="G320" s="46">
        <f>+C320*E320</f>
        <v>0</v>
      </c>
      <c r="H320" s="46">
        <f>+C320*F320</f>
        <v>0</v>
      </c>
      <c r="I320" s="46">
        <f t="shared" si="65"/>
        <v>0</v>
      </c>
      <c r="J320" s="45" t="s">
        <v>89</v>
      </c>
    </row>
    <row r="321" spans="1:10" ht="15.75" x14ac:dyDescent="0.25">
      <c r="A321" s="39">
        <f>IF(C321&lt;&gt;"",1+MAX($A$7:A320),"")</f>
        <v>174</v>
      </c>
      <c r="B321" s="40" t="s">
        <v>18</v>
      </c>
      <c r="C321" s="44">
        <v>10</v>
      </c>
      <c r="D321" s="41" t="s">
        <v>13</v>
      </c>
      <c r="E321" s="17">
        <v>0</v>
      </c>
      <c r="F321" s="46">
        <v>0</v>
      </c>
      <c r="G321" s="46">
        <f>+C321*E321</f>
        <v>0</v>
      </c>
      <c r="H321" s="46">
        <f>+C321*F321</f>
        <v>0</v>
      </c>
      <c r="I321" s="46">
        <f t="shared" si="65"/>
        <v>0</v>
      </c>
      <c r="J321" s="45" t="s">
        <v>11</v>
      </c>
    </row>
    <row r="322" spans="1:10" ht="15.75" x14ac:dyDescent="0.25">
      <c r="A322" s="39" t="str">
        <f>IF(C322&lt;&gt;"",1+MAX($A$7:A321),"")</f>
        <v/>
      </c>
      <c r="B322" s="43" t="s">
        <v>140</v>
      </c>
      <c r="C322" s="44"/>
      <c r="D322" s="41"/>
      <c r="E322" s="40"/>
      <c r="F322" s="40"/>
      <c r="G322" s="40"/>
      <c r="H322" s="40"/>
      <c r="I322" s="40"/>
      <c r="J322" s="45"/>
    </row>
    <row r="323" spans="1:10" ht="15.75" x14ac:dyDescent="0.25">
      <c r="A323" s="39">
        <f>IF(C323&lt;&gt;"",1+MAX($A$7:A322),"")</f>
        <v>175</v>
      </c>
      <c r="B323" s="40" t="s">
        <v>93</v>
      </c>
      <c r="C323" s="44">
        <v>59</v>
      </c>
      <c r="D323" s="41" t="s">
        <v>13</v>
      </c>
      <c r="E323" s="17">
        <v>0</v>
      </c>
      <c r="F323" s="46">
        <v>0</v>
      </c>
      <c r="G323" s="46">
        <f>+C323*E323</f>
        <v>0</v>
      </c>
      <c r="H323" s="46">
        <f>+C323*F323</f>
        <v>0</v>
      </c>
      <c r="I323" s="46">
        <f t="shared" ref="I323:I325" si="66">+G323+H323</f>
        <v>0</v>
      </c>
      <c r="J323" s="45" t="s">
        <v>26</v>
      </c>
    </row>
    <row r="324" spans="1:10" ht="15.75" x14ac:dyDescent="0.25">
      <c r="A324" s="39">
        <f>IF(C324&lt;&gt;"",1+MAX($A$7:A323),"")</f>
        <v>176</v>
      </c>
      <c r="B324" s="40" t="s">
        <v>141</v>
      </c>
      <c r="C324" s="44">
        <v>240</v>
      </c>
      <c r="D324" s="41" t="s">
        <v>19</v>
      </c>
      <c r="E324" s="17">
        <v>0</v>
      </c>
      <c r="F324" s="46">
        <v>0</v>
      </c>
      <c r="G324" s="46">
        <f>+C324*E324</f>
        <v>0</v>
      </c>
      <c r="H324" s="46">
        <f>+C324*F324</f>
        <v>0</v>
      </c>
      <c r="I324" s="46">
        <f t="shared" si="66"/>
        <v>0</v>
      </c>
      <c r="J324" s="45" t="s">
        <v>95</v>
      </c>
    </row>
    <row r="325" spans="1:10" ht="15.75" x14ac:dyDescent="0.25">
      <c r="A325" s="39">
        <f>IF(C325&lt;&gt;"",1+MAX($A$7:A324),"")</f>
        <v>177</v>
      </c>
      <c r="B325" s="40" t="s">
        <v>142</v>
      </c>
      <c r="C325" s="44">
        <v>20</v>
      </c>
      <c r="D325" s="41" t="s">
        <v>19</v>
      </c>
      <c r="E325" s="17">
        <v>0</v>
      </c>
      <c r="F325" s="46">
        <v>0</v>
      </c>
      <c r="G325" s="46">
        <f>+C325*E325</f>
        <v>0</v>
      </c>
      <c r="H325" s="46">
        <f>+C325*F325</f>
        <v>0</v>
      </c>
      <c r="I325" s="46">
        <f t="shared" si="66"/>
        <v>0</v>
      </c>
      <c r="J325" s="45" t="s">
        <v>95</v>
      </c>
    </row>
    <row r="326" spans="1:10" ht="15.75" x14ac:dyDescent="0.25">
      <c r="A326" s="39" t="str">
        <f>IF(C326&lt;&gt;"",1+MAX($A$7:A325),"")</f>
        <v/>
      </c>
      <c r="B326" s="43" t="s">
        <v>143</v>
      </c>
      <c r="C326" s="44"/>
      <c r="D326" s="41"/>
      <c r="E326" s="40"/>
      <c r="F326" s="40"/>
      <c r="G326" s="40"/>
      <c r="H326" s="40"/>
      <c r="I326" s="40"/>
      <c r="J326" s="45"/>
    </row>
    <row r="327" spans="1:10" ht="15.75" x14ac:dyDescent="0.25">
      <c r="A327" s="39">
        <f>IF(C327&lt;&gt;"",1+MAX($A$7:A326),"")</f>
        <v>178</v>
      </c>
      <c r="B327" s="40" t="s">
        <v>101</v>
      </c>
      <c r="C327" s="44">
        <v>8</v>
      </c>
      <c r="D327" s="41" t="s">
        <v>13</v>
      </c>
      <c r="E327" s="17">
        <v>0</v>
      </c>
      <c r="F327" s="46">
        <v>0</v>
      </c>
      <c r="G327" s="46">
        <f>+C327*E327</f>
        <v>0</v>
      </c>
      <c r="H327" s="46">
        <f>+C327*F327</f>
        <v>0</v>
      </c>
      <c r="I327" s="46">
        <f t="shared" ref="I327:I329" si="67">+G327+H327</f>
        <v>0</v>
      </c>
      <c r="J327" s="45" t="s">
        <v>26</v>
      </c>
    </row>
    <row r="328" spans="1:10" ht="15.75" x14ac:dyDescent="0.25">
      <c r="A328" s="39">
        <f>IF(C328&lt;&gt;"",1+MAX($A$7:A327),"")</f>
        <v>179</v>
      </c>
      <c r="B328" s="40" t="s">
        <v>93</v>
      </c>
      <c r="C328" s="44">
        <v>9</v>
      </c>
      <c r="D328" s="41" t="s">
        <v>13</v>
      </c>
      <c r="E328" s="17">
        <v>0</v>
      </c>
      <c r="F328" s="46">
        <v>0</v>
      </c>
      <c r="G328" s="46">
        <f>+C328*E328</f>
        <v>0</v>
      </c>
      <c r="H328" s="46">
        <f>+C328*F328</f>
        <v>0</v>
      </c>
      <c r="I328" s="46">
        <f t="shared" si="67"/>
        <v>0</v>
      </c>
      <c r="J328" s="45" t="s">
        <v>26</v>
      </c>
    </row>
    <row r="329" spans="1:10" ht="15.75" x14ac:dyDescent="0.25">
      <c r="A329" s="39">
        <f>IF(C329&lt;&gt;"",1+MAX($A$7:A328),"")</f>
        <v>180</v>
      </c>
      <c r="B329" s="40" t="s">
        <v>102</v>
      </c>
      <c r="C329" s="44">
        <v>2</v>
      </c>
      <c r="D329" s="41" t="s">
        <v>13</v>
      </c>
      <c r="E329" s="17">
        <v>0</v>
      </c>
      <c r="F329" s="46">
        <v>0</v>
      </c>
      <c r="G329" s="46">
        <f>+C329*E329</f>
        <v>0</v>
      </c>
      <c r="H329" s="46">
        <f>+C329*F329</f>
        <v>0</v>
      </c>
      <c r="I329" s="46">
        <f t="shared" si="67"/>
        <v>0</v>
      </c>
      <c r="J329" s="45" t="s">
        <v>26</v>
      </c>
    </row>
    <row r="330" spans="1:10" ht="15.75" x14ac:dyDescent="0.25">
      <c r="A330" s="39" t="str">
        <f>IF(C330&lt;&gt;"",1+MAX($A$7:A329),"")</f>
        <v/>
      </c>
      <c r="B330" s="43" t="s">
        <v>34</v>
      </c>
      <c r="C330" s="44"/>
      <c r="D330" s="41"/>
      <c r="E330" s="40"/>
      <c r="F330" s="40"/>
      <c r="G330" s="40"/>
      <c r="H330" s="40"/>
      <c r="I330" s="40"/>
      <c r="J330" s="45"/>
    </row>
    <row r="331" spans="1:10" ht="15.75" x14ac:dyDescent="0.25">
      <c r="A331" s="39">
        <f>IF(C331&lt;&gt;"",1+MAX($A$7:A330),"")</f>
        <v>181</v>
      </c>
      <c r="B331" s="40" t="s">
        <v>119</v>
      </c>
      <c r="C331" s="44">
        <v>29</v>
      </c>
      <c r="D331" s="41" t="s">
        <v>13</v>
      </c>
      <c r="E331" s="17">
        <v>0</v>
      </c>
      <c r="F331" s="46">
        <v>0</v>
      </c>
      <c r="G331" s="46">
        <f t="shared" ref="G331:G339" si="68">+C331*E331</f>
        <v>0</v>
      </c>
      <c r="H331" s="46">
        <f t="shared" ref="H331:H339" si="69">+C331*F331</f>
        <v>0</v>
      </c>
      <c r="I331" s="46">
        <f t="shared" ref="I331:I339" si="70">+G331+H331</f>
        <v>0</v>
      </c>
      <c r="J331" s="45" t="s">
        <v>33</v>
      </c>
    </row>
    <row r="332" spans="1:10" ht="15.75" x14ac:dyDescent="0.25">
      <c r="A332" s="39">
        <f>IF(C332&lt;&gt;"",1+MAX($A$7:A331),"")</f>
        <v>182</v>
      </c>
      <c r="B332" s="40" t="s">
        <v>121</v>
      </c>
      <c r="C332" s="44">
        <v>13</v>
      </c>
      <c r="D332" s="41" t="s">
        <v>13</v>
      </c>
      <c r="E332" s="17">
        <v>0</v>
      </c>
      <c r="F332" s="46">
        <v>0</v>
      </c>
      <c r="G332" s="46">
        <f t="shared" si="68"/>
        <v>0</v>
      </c>
      <c r="H332" s="46">
        <f t="shared" si="69"/>
        <v>0</v>
      </c>
      <c r="I332" s="46">
        <f t="shared" si="70"/>
        <v>0</v>
      </c>
      <c r="J332" s="45" t="s">
        <v>33</v>
      </c>
    </row>
    <row r="333" spans="1:10" ht="15.75" x14ac:dyDescent="0.25">
      <c r="A333" s="39">
        <f>IF(C333&lt;&gt;"",1+MAX($A$7:A332),"")</f>
        <v>183</v>
      </c>
      <c r="B333" s="40" t="s">
        <v>144</v>
      </c>
      <c r="C333" s="44">
        <v>15</v>
      </c>
      <c r="D333" s="41" t="s">
        <v>13</v>
      </c>
      <c r="E333" s="17">
        <v>0</v>
      </c>
      <c r="F333" s="46">
        <v>0</v>
      </c>
      <c r="G333" s="46">
        <f t="shared" si="68"/>
        <v>0</v>
      </c>
      <c r="H333" s="46">
        <f t="shared" si="69"/>
        <v>0</v>
      </c>
      <c r="I333" s="46">
        <f t="shared" si="70"/>
        <v>0</v>
      </c>
      <c r="J333" s="45" t="s">
        <v>145</v>
      </c>
    </row>
    <row r="334" spans="1:10" ht="15.75" x14ac:dyDescent="0.25">
      <c r="A334" s="39">
        <f>IF(C334&lt;&gt;"",1+MAX($A$7:A333),"")</f>
        <v>184</v>
      </c>
      <c r="B334" s="40" t="s">
        <v>101</v>
      </c>
      <c r="C334" s="44">
        <v>14</v>
      </c>
      <c r="D334" s="41" t="s">
        <v>13</v>
      </c>
      <c r="E334" s="17">
        <v>0</v>
      </c>
      <c r="F334" s="46">
        <v>0</v>
      </c>
      <c r="G334" s="46">
        <f t="shared" si="68"/>
        <v>0</v>
      </c>
      <c r="H334" s="46">
        <f t="shared" si="69"/>
        <v>0</v>
      </c>
      <c r="I334" s="46">
        <f t="shared" si="70"/>
        <v>0</v>
      </c>
      <c r="J334" s="45" t="s">
        <v>33</v>
      </c>
    </row>
    <row r="335" spans="1:10" ht="15.75" x14ac:dyDescent="0.25">
      <c r="A335" s="39">
        <f>IF(C335&lt;&gt;"",1+MAX($A$7:A334),"")</f>
        <v>185</v>
      </c>
      <c r="B335" s="40" t="s">
        <v>127</v>
      </c>
      <c r="C335" s="44">
        <v>14</v>
      </c>
      <c r="D335" s="41" t="s">
        <v>13</v>
      </c>
      <c r="E335" s="17">
        <v>0</v>
      </c>
      <c r="F335" s="46">
        <v>0</v>
      </c>
      <c r="G335" s="46">
        <f t="shared" si="68"/>
        <v>0</v>
      </c>
      <c r="H335" s="46">
        <f t="shared" si="69"/>
        <v>0</v>
      </c>
      <c r="I335" s="46">
        <f t="shared" si="70"/>
        <v>0</v>
      </c>
      <c r="J335" s="45" t="s">
        <v>35</v>
      </c>
    </row>
    <row r="336" spans="1:10" ht="15.75" x14ac:dyDescent="0.25">
      <c r="A336" s="39">
        <f>IF(C336&lt;&gt;"",1+MAX($A$7:A335),"")</f>
        <v>186</v>
      </c>
      <c r="B336" s="40" t="s">
        <v>102</v>
      </c>
      <c r="C336" s="44">
        <v>38</v>
      </c>
      <c r="D336" s="41" t="s">
        <v>13</v>
      </c>
      <c r="E336" s="17">
        <v>0</v>
      </c>
      <c r="F336" s="46">
        <v>0</v>
      </c>
      <c r="G336" s="46">
        <f t="shared" si="68"/>
        <v>0</v>
      </c>
      <c r="H336" s="46">
        <f t="shared" si="69"/>
        <v>0</v>
      </c>
      <c r="I336" s="46">
        <f t="shared" si="70"/>
        <v>0</v>
      </c>
      <c r="J336" s="45" t="s">
        <v>33</v>
      </c>
    </row>
    <row r="337" spans="1:14" ht="15.75" x14ac:dyDescent="0.25">
      <c r="A337" s="39">
        <f>IF(C337&lt;&gt;"",1+MAX($A$7:A336),"")</f>
        <v>187</v>
      </c>
      <c r="B337" s="40" t="s">
        <v>128</v>
      </c>
      <c r="C337" s="44">
        <v>843</v>
      </c>
      <c r="D337" s="41" t="s">
        <v>13</v>
      </c>
      <c r="E337" s="17">
        <v>0</v>
      </c>
      <c r="F337" s="46">
        <v>0</v>
      </c>
      <c r="G337" s="46">
        <f t="shared" si="68"/>
        <v>0</v>
      </c>
      <c r="H337" s="46">
        <f t="shared" si="69"/>
        <v>0</v>
      </c>
      <c r="I337" s="46">
        <f t="shared" si="70"/>
        <v>0</v>
      </c>
      <c r="J337" s="45" t="s">
        <v>39</v>
      </c>
    </row>
    <row r="338" spans="1:14" ht="15.75" x14ac:dyDescent="0.25">
      <c r="A338" s="39">
        <f>IF(C338&lt;&gt;"",1+MAX($A$7:A337),"")</f>
        <v>188</v>
      </c>
      <c r="B338" s="40" t="s">
        <v>40</v>
      </c>
      <c r="C338" s="44">
        <v>3372</v>
      </c>
      <c r="D338" s="41" t="s">
        <v>13</v>
      </c>
      <c r="E338" s="17">
        <v>0</v>
      </c>
      <c r="F338" s="46">
        <v>0</v>
      </c>
      <c r="G338" s="46">
        <f t="shared" si="68"/>
        <v>0</v>
      </c>
      <c r="H338" s="46">
        <f t="shared" si="69"/>
        <v>0</v>
      </c>
      <c r="I338" s="46">
        <f t="shared" si="70"/>
        <v>0</v>
      </c>
      <c r="J338" s="45" t="s">
        <v>42</v>
      </c>
    </row>
    <row r="339" spans="1:14" ht="15.75" x14ac:dyDescent="0.25">
      <c r="A339" s="39">
        <f>IF(C339&lt;&gt;"",1+MAX($A$7:A338),"")</f>
        <v>189</v>
      </c>
      <c r="B339" s="40" t="s">
        <v>41</v>
      </c>
      <c r="C339" s="44">
        <v>39</v>
      </c>
      <c r="D339" s="41" t="s">
        <v>13</v>
      </c>
      <c r="E339" s="17">
        <v>0</v>
      </c>
      <c r="F339" s="46">
        <v>0</v>
      </c>
      <c r="G339" s="46">
        <f t="shared" si="68"/>
        <v>0</v>
      </c>
      <c r="H339" s="46">
        <f t="shared" si="69"/>
        <v>0</v>
      </c>
      <c r="I339" s="46">
        <f t="shared" si="70"/>
        <v>0</v>
      </c>
      <c r="J339" s="45" t="s">
        <v>42</v>
      </c>
    </row>
    <row r="340" spans="1:14" ht="15.75" x14ac:dyDescent="0.25">
      <c r="A340" s="39" t="str">
        <f>IF(C340&lt;&gt;"",1+MAX($A$7:A339),"")</f>
        <v/>
      </c>
      <c r="B340" s="43" t="s">
        <v>32</v>
      </c>
      <c r="C340" s="44"/>
      <c r="D340" s="41"/>
      <c r="E340" s="40"/>
      <c r="F340" s="40"/>
      <c r="G340" s="40"/>
      <c r="H340" s="40"/>
      <c r="I340" s="40"/>
      <c r="J340" s="45"/>
    </row>
    <row r="341" spans="1:14" ht="15.75" x14ac:dyDescent="0.25">
      <c r="A341" s="39">
        <f>IF(C341&lt;&gt;"",1+MAX($A$7:A340),"")</f>
        <v>190</v>
      </c>
      <c r="B341" s="40" t="s">
        <v>121</v>
      </c>
      <c r="C341" s="44">
        <v>392</v>
      </c>
      <c r="D341" s="41" t="s">
        <v>13</v>
      </c>
      <c r="E341" s="17">
        <v>0</v>
      </c>
      <c r="F341" s="46">
        <v>0</v>
      </c>
      <c r="G341" s="46">
        <f>+C341*E341</f>
        <v>0</v>
      </c>
      <c r="H341" s="46">
        <f>+C341*F341</f>
        <v>0</v>
      </c>
      <c r="I341" s="46">
        <f t="shared" ref="I341:I342" si="71">+G341+H341</f>
        <v>0</v>
      </c>
      <c r="J341" s="45" t="s">
        <v>146</v>
      </c>
    </row>
    <row r="342" spans="1:14" ht="15.75" x14ac:dyDescent="0.25">
      <c r="A342" s="39">
        <f>IF(C342&lt;&gt;"",1+MAX($A$7:A341),"")</f>
        <v>191</v>
      </c>
      <c r="B342" s="40" t="s">
        <v>18</v>
      </c>
      <c r="C342" s="44">
        <v>38</v>
      </c>
      <c r="D342" s="41" t="s">
        <v>13</v>
      </c>
      <c r="E342" s="17">
        <v>0</v>
      </c>
      <c r="F342" s="46">
        <v>0</v>
      </c>
      <c r="G342" s="46">
        <f>+C342*E342</f>
        <v>0</v>
      </c>
      <c r="H342" s="46">
        <f>+C342*F342</f>
        <v>0</v>
      </c>
      <c r="I342" s="46">
        <f t="shared" si="71"/>
        <v>0</v>
      </c>
      <c r="J342" s="45" t="s">
        <v>36</v>
      </c>
    </row>
    <row r="343" spans="1:14" ht="15.75" x14ac:dyDescent="0.25">
      <c r="A343" s="39" t="str">
        <f>IF(C343&lt;&gt;"",1+MAX($A$7:A342),"")</f>
        <v/>
      </c>
      <c r="B343" s="43" t="s">
        <v>37</v>
      </c>
      <c r="C343" s="44"/>
      <c r="D343" s="41"/>
      <c r="E343" s="40"/>
      <c r="F343" s="40"/>
      <c r="G343" s="40"/>
      <c r="H343" s="40"/>
      <c r="I343" s="40"/>
      <c r="J343" s="45"/>
    </row>
    <row r="344" spans="1:14" ht="15.75" x14ac:dyDescent="0.25">
      <c r="A344" s="39">
        <f>IF(C344&lt;&gt;"",1+MAX($A$7:A343),"")</f>
        <v>192</v>
      </c>
      <c r="B344" s="40" t="s">
        <v>147</v>
      </c>
      <c r="C344" s="44">
        <v>1604</v>
      </c>
      <c r="D344" s="41" t="s">
        <v>13</v>
      </c>
      <c r="E344" s="17">
        <v>0</v>
      </c>
      <c r="F344" s="46">
        <v>0</v>
      </c>
      <c r="G344" s="46">
        <f t="shared" ref="G344:G356" si="72">+C344*E344</f>
        <v>0</v>
      </c>
      <c r="H344" s="46">
        <f t="shared" ref="H344:H356" si="73">+C344*F344</f>
        <v>0</v>
      </c>
      <c r="I344" s="46">
        <f t="shared" ref="I344:I356" si="74">+G344+H344</f>
        <v>0</v>
      </c>
      <c r="J344" s="45"/>
    </row>
    <row r="345" spans="1:14" ht="15.75" x14ac:dyDescent="0.25">
      <c r="A345" s="39">
        <f>IF(C345&lt;&gt;"",1+MAX($A$7:A344),"")</f>
        <v>193</v>
      </c>
      <c r="B345" s="40" t="s">
        <v>148</v>
      </c>
      <c r="C345" s="44">
        <v>9</v>
      </c>
      <c r="D345" s="41" t="s">
        <v>13</v>
      </c>
      <c r="E345" s="17">
        <v>0</v>
      </c>
      <c r="F345" s="46">
        <v>0</v>
      </c>
      <c r="G345" s="46">
        <f t="shared" si="72"/>
        <v>0</v>
      </c>
      <c r="H345" s="46">
        <f t="shared" si="73"/>
        <v>0</v>
      </c>
      <c r="I345" s="46">
        <f t="shared" si="74"/>
        <v>0</v>
      </c>
      <c r="J345" s="45"/>
    </row>
    <row r="346" spans="1:14" ht="15.75" x14ac:dyDescent="0.25">
      <c r="A346" s="39">
        <f>IF(C346&lt;&gt;"",1+MAX($A$7:A345),"")</f>
        <v>194</v>
      </c>
      <c r="B346" s="40" t="s">
        <v>149</v>
      </c>
      <c r="C346" s="44">
        <v>16</v>
      </c>
      <c r="D346" s="41" t="s">
        <v>13</v>
      </c>
      <c r="E346" s="17">
        <v>0</v>
      </c>
      <c r="F346" s="46">
        <v>0</v>
      </c>
      <c r="G346" s="46">
        <f t="shared" si="72"/>
        <v>0</v>
      </c>
      <c r="H346" s="46">
        <f t="shared" si="73"/>
        <v>0</v>
      </c>
      <c r="I346" s="46">
        <f t="shared" si="74"/>
        <v>0</v>
      </c>
      <c r="J346" s="45"/>
    </row>
    <row r="347" spans="1:14" ht="15.75" x14ac:dyDescent="0.25">
      <c r="A347" s="39">
        <f>IF(C347&lt;&gt;"",1+MAX($A$7:A346),"")</f>
        <v>195</v>
      </c>
      <c r="B347" s="40" t="s">
        <v>150</v>
      </c>
      <c r="C347" s="44">
        <v>6</v>
      </c>
      <c r="D347" s="41" t="s">
        <v>13</v>
      </c>
      <c r="E347" s="17">
        <v>0</v>
      </c>
      <c r="F347" s="46">
        <v>0</v>
      </c>
      <c r="G347" s="46">
        <f t="shared" si="72"/>
        <v>0</v>
      </c>
      <c r="H347" s="46">
        <f t="shared" si="73"/>
        <v>0</v>
      </c>
      <c r="I347" s="46">
        <f t="shared" si="74"/>
        <v>0</v>
      </c>
      <c r="J347" s="45"/>
      <c r="M347" s="14"/>
      <c r="N347" s="14"/>
    </row>
    <row r="348" spans="1:14" ht="15.75" x14ac:dyDescent="0.25">
      <c r="A348" s="39">
        <f>IF(C348&lt;&gt;"",1+MAX($A$7:A347),"")</f>
        <v>196</v>
      </c>
      <c r="B348" s="40" t="s">
        <v>151</v>
      </c>
      <c r="C348" s="44">
        <v>1</v>
      </c>
      <c r="D348" s="41" t="s">
        <v>13</v>
      </c>
      <c r="E348" s="17">
        <v>0</v>
      </c>
      <c r="F348" s="46">
        <v>0</v>
      </c>
      <c r="G348" s="46">
        <f t="shared" si="72"/>
        <v>0</v>
      </c>
      <c r="H348" s="46">
        <f t="shared" si="73"/>
        <v>0</v>
      </c>
      <c r="I348" s="46">
        <f t="shared" si="74"/>
        <v>0</v>
      </c>
      <c r="J348" s="45" t="s">
        <v>181</v>
      </c>
      <c r="K348" s="14"/>
      <c r="M348" s="14"/>
      <c r="N348" s="14"/>
    </row>
    <row r="349" spans="1:14" ht="15.75" x14ac:dyDescent="0.25">
      <c r="A349" s="39">
        <f>IF(C349&lt;&gt;"",1+MAX($A$7:A348),"")</f>
        <v>197</v>
      </c>
      <c r="B349" s="40" t="s">
        <v>152</v>
      </c>
      <c r="C349" s="44">
        <v>26</v>
      </c>
      <c r="D349" s="41" t="s">
        <v>13</v>
      </c>
      <c r="E349" s="17">
        <v>0</v>
      </c>
      <c r="F349" s="46">
        <v>0</v>
      </c>
      <c r="G349" s="46">
        <f t="shared" si="72"/>
        <v>0</v>
      </c>
      <c r="H349" s="46">
        <f t="shared" si="73"/>
        <v>0</v>
      </c>
      <c r="I349" s="46">
        <f t="shared" si="74"/>
        <v>0</v>
      </c>
      <c r="J349" s="45"/>
      <c r="K349" s="14"/>
      <c r="M349" s="14"/>
      <c r="N349" s="14"/>
    </row>
    <row r="350" spans="1:14" ht="15.75" x14ac:dyDescent="0.25">
      <c r="A350" s="39">
        <f>IF(C350&lt;&gt;"",1+MAX($A$7:A349),"")</f>
        <v>198</v>
      </c>
      <c r="B350" s="40" t="s">
        <v>153</v>
      </c>
      <c r="C350" s="44">
        <v>634</v>
      </c>
      <c r="D350" s="41" t="s">
        <v>13</v>
      </c>
      <c r="E350" s="17">
        <v>0</v>
      </c>
      <c r="F350" s="46">
        <v>0</v>
      </c>
      <c r="G350" s="46">
        <f t="shared" si="72"/>
        <v>0</v>
      </c>
      <c r="H350" s="46">
        <f t="shared" si="73"/>
        <v>0</v>
      </c>
      <c r="I350" s="46">
        <f t="shared" si="74"/>
        <v>0</v>
      </c>
      <c r="J350" s="45"/>
      <c r="K350" s="14"/>
      <c r="M350" s="14"/>
      <c r="N350" s="14"/>
    </row>
    <row r="351" spans="1:14" ht="15.75" x14ac:dyDescent="0.25">
      <c r="A351" s="39">
        <f>IF(C351&lt;&gt;"",1+MAX($A$7:A350),"")</f>
        <v>199</v>
      </c>
      <c r="B351" s="40" t="s">
        <v>154</v>
      </c>
      <c r="C351" s="44">
        <v>26</v>
      </c>
      <c r="D351" s="41" t="s">
        <v>13</v>
      </c>
      <c r="E351" s="17">
        <v>0</v>
      </c>
      <c r="F351" s="46">
        <v>0</v>
      </c>
      <c r="G351" s="46">
        <f t="shared" si="72"/>
        <v>0</v>
      </c>
      <c r="H351" s="46">
        <f t="shared" si="73"/>
        <v>0</v>
      </c>
      <c r="I351" s="46">
        <f t="shared" si="74"/>
        <v>0</v>
      </c>
      <c r="J351" s="45"/>
      <c r="K351" s="14"/>
      <c r="M351" s="14"/>
      <c r="N351" s="14"/>
    </row>
    <row r="352" spans="1:14" ht="15.75" x14ac:dyDescent="0.25">
      <c r="A352" s="39">
        <f>IF(C352&lt;&gt;"",1+MAX($A$7:A351),"")</f>
        <v>200</v>
      </c>
      <c r="B352" s="40" t="s">
        <v>38</v>
      </c>
      <c r="C352" s="44">
        <v>54</v>
      </c>
      <c r="D352" s="41" t="s">
        <v>13</v>
      </c>
      <c r="E352" s="17">
        <v>0</v>
      </c>
      <c r="F352" s="46">
        <v>0</v>
      </c>
      <c r="G352" s="46">
        <f t="shared" si="72"/>
        <v>0</v>
      </c>
      <c r="H352" s="46">
        <f t="shared" si="73"/>
        <v>0</v>
      </c>
      <c r="I352" s="46">
        <f t="shared" si="74"/>
        <v>0</v>
      </c>
      <c r="J352" s="45"/>
      <c r="K352" s="14"/>
    </row>
    <row r="353" spans="1:89" ht="15.75" x14ac:dyDescent="0.25">
      <c r="A353" s="39">
        <f>IF(C353&lt;&gt;"",1+MAX($A$7:A352),"")</f>
        <v>201</v>
      </c>
      <c r="B353" s="40" t="s">
        <v>179</v>
      </c>
      <c r="C353" s="44">
        <v>33</v>
      </c>
      <c r="D353" s="41" t="s">
        <v>13</v>
      </c>
      <c r="E353" s="17">
        <v>0</v>
      </c>
      <c r="F353" s="46">
        <v>0</v>
      </c>
      <c r="G353" s="46">
        <f t="shared" si="72"/>
        <v>0</v>
      </c>
      <c r="H353" s="46">
        <f t="shared" si="73"/>
        <v>0</v>
      </c>
      <c r="I353" s="46">
        <f t="shared" si="74"/>
        <v>0</v>
      </c>
      <c r="J353" s="45" t="s">
        <v>178</v>
      </c>
      <c r="K353" s="14"/>
      <c r="L353" s="14"/>
    </row>
    <row r="354" spans="1:89" ht="15.75" x14ac:dyDescent="0.25">
      <c r="A354" s="39">
        <f>IF(C354&lt;&gt;"",1+MAX($A$7:A353),"")</f>
        <v>202</v>
      </c>
      <c r="B354" s="40" t="s">
        <v>155</v>
      </c>
      <c r="C354" s="44">
        <v>28</v>
      </c>
      <c r="D354" s="41" t="s">
        <v>13</v>
      </c>
      <c r="E354" s="17">
        <v>0</v>
      </c>
      <c r="F354" s="46">
        <v>0</v>
      </c>
      <c r="G354" s="46">
        <f t="shared" si="72"/>
        <v>0</v>
      </c>
      <c r="H354" s="46">
        <f t="shared" si="73"/>
        <v>0</v>
      </c>
      <c r="I354" s="46">
        <f t="shared" si="74"/>
        <v>0</v>
      </c>
      <c r="J354" s="45" t="s">
        <v>180</v>
      </c>
      <c r="K354" s="14"/>
      <c r="L354" s="14"/>
    </row>
    <row r="355" spans="1:89" ht="15.75" x14ac:dyDescent="0.25">
      <c r="A355" s="39">
        <f>IF(C355&lt;&gt;"",1+MAX($A$7:A354),"")</f>
        <v>203</v>
      </c>
      <c r="B355" s="40" t="s">
        <v>156</v>
      </c>
      <c r="C355" s="44">
        <v>190</v>
      </c>
      <c r="D355" s="41" t="s">
        <v>13</v>
      </c>
      <c r="E355" s="17">
        <v>0</v>
      </c>
      <c r="F355" s="46">
        <v>0</v>
      </c>
      <c r="G355" s="46">
        <f t="shared" si="72"/>
        <v>0</v>
      </c>
      <c r="H355" s="46">
        <f t="shared" si="73"/>
        <v>0</v>
      </c>
      <c r="I355" s="46">
        <f t="shared" ref="I355" si="75">+G355+H355</f>
        <v>0</v>
      </c>
      <c r="J355" s="45" t="s">
        <v>176</v>
      </c>
      <c r="K355" s="14"/>
    </row>
    <row r="356" spans="1:89" ht="15.75" x14ac:dyDescent="0.25">
      <c r="A356" s="39">
        <f>IF(C356&lt;&gt;"",1+MAX($A$7:A355),"")</f>
        <v>204</v>
      </c>
      <c r="B356" s="40" t="s">
        <v>175</v>
      </c>
      <c r="C356" s="44">
        <v>190</v>
      </c>
      <c r="D356" s="41" t="s">
        <v>13</v>
      </c>
      <c r="E356" s="17">
        <v>0</v>
      </c>
      <c r="F356" s="46">
        <v>0</v>
      </c>
      <c r="G356" s="46">
        <f t="shared" si="72"/>
        <v>0</v>
      </c>
      <c r="H356" s="46">
        <f t="shared" si="73"/>
        <v>0</v>
      </c>
      <c r="I356" s="46">
        <f t="shared" si="74"/>
        <v>0</v>
      </c>
      <c r="J356" s="45" t="s">
        <v>177</v>
      </c>
      <c r="K356" s="14"/>
    </row>
    <row r="357" spans="1:89" ht="15.75" x14ac:dyDescent="0.25">
      <c r="A357" s="39">
        <f>IF(C357&lt;&gt;"",1+MAX($A$7:A356),"")</f>
        <v>205</v>
      </c>
      <c r="B357" s="43" t="s">
        <v>43</v>
      </c>
      <c r="C357" s="44">
        <v>1</v>
      </c>
      <c r="D357" s="41" t="s">
        <v>44</v>
      </c>
      <c r="E357" s="17">
        <v>0</v>
      </c>
      <c r="F357" s="46">
        <v>0</v>
      </c>
      <c r="G357" s="47">
        <f>+C357*E357</f>
        <v>0</v>
      </c>
      <c r="H357" s="47">
        <f>+C357*F357</f>
        <v>0</v>
      </c>
      <c r="I357" s="47">
        <f t="shared" ref="I357" si="76">+G357+H357</f>
        <v>0</v>
      </c>
      <c r="J357" s="45"/>
      <c r="K357" s="14"/>
      <c r="M357" s="15"/>
    </row>
    <row r="358" spans="1:89" ht="16.5" thickBot="1" x14ac:dyDescent="0.3">
      <c r="A358" s="39" t="str">
        <f>IF(C358&lt;&gt;"",1+MAX($A$7:A357),"")</f>
        <v/>
      </c>
      <c r="B358" s="40"/>
      <c r="C358" s="44"/>
      <c r="D358" s="41"/>
      <c r="E358" s="40"/>
      <c r="F358" s="40"/>
      <c r="G358" s="48" t="s">
        <v>45</v>
      </c>
      <c r="H358" s="48" t="s">
        <v>46</v>
      </c>
      <c r="I358" s="40"/>
      <c r="J358" s="42"/>
      <c r="K358" s="14"/>
    </row>
    <row r="359" spans="1:89" s="2" customFormat="1" ht="16.5" thickBot="1" x14ac:dyDescent="0.3">
      <c r="A359" s="50"/>
      <c r="B359" s="51"/>
      <c r="C359" s="52"/>
      <c r="D359" s="53"/>
      <c r="E359" s="54"/>
      <c r="F359" s="54"/>
      <c r="G359" s="55">
        <f>+SUM(G6:G358)</f>
        <v>0</v>
      </c>
      <c r="H359" s="55">
        <f>+SUM(H6:H358)</f>
        <v>0</v>
      </c>
      <c r="I359" s="55">
        <f>+SUM(I6:I358)</f>
        <v>0</v>
      </c>
      <c r="J359" s="5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  <c r="AK359" s="16"/>
      <c r="AL359" s="16"/>
      <c r="AM359" s="16"/>
      <c r="AN359" s="16"/>
      <c r="AO359" s="16"/>
      <c r="AP359" s="16"/>
      <c r="AQ359" s="16"/>
      <c r="AR359" s="16"/>
      <c r="AS359" s="16"/>
      <c r="AT359" s="16"/>
      <c r="AU359" s="16"/>
      <c r="AV359" s="16"/>
      <c r="AW359" s="16"/>
      <c r="AX359" s="16"/>
      <c r="AY359" s="16"/>
      <c r="AZ359" s="16"/>
      <c r="BA359" s="16"/>
      <c r="BB359" s="16"/>
      <c r="BC359" s="16"/>
      <c r="BD359" s="16"/>
      <c r="BE359" s="16"/>
      <c r="BF359" s="16"/>
      <c r="BG359" s="16"/>
      <c r="BH359" s="16"/>
      <c r="BI359" s="16"/>
      <c r="BJ359" s="16"/>
      <c r="BK359" s="16"/>
      <c r="BL359" s="16"/>
      <c r="BM359" s="16"/>
      <c r="BN359" s="16"/>
      <c r="BO359" s="16"/>
      <c r="BP359" s="16"/>
      <c r="BQ359" s="16"/>
      <c r="BR359" s="16"/>
      <c r="BS359" s="16"/>
      <c r="BT359" s="16"/>
      <c r="BU359" s="16"/>
      <c r="BV359" s="16"/>
      <c r="BW359" s="16"/>
      <c r="BX359" s="16"/>
      <c r="BY359" s="16"/>
      <c r="BZ359" s="16"/>
      <c r="CA359" s="16"/>
      <c r="CB359" s="16"/>
      <c r="CC359" s="16"/>
      <c r="CD359" s="16"/>
      <c r="CE359" s="16"/>
      <c r="CF359" s="16"/>
      <c r="CG359" s="16"/>
      <c r="CH359" s="16"/>
      <c r="CI359" s="16"/>
      <c r="CJ359" s="16"/>
      <c r="CK359" s="16"/>
    </row>
    <row r="360" spans="1:89" s="2" customFormat="1" ht="16.5" thickBot="1" x14ac:dyDescent="0.3">
      <c r="A360" s="57"/>
      <c r="B360" s="65"/>
      <c r="C360" s="66"/>
      <c r="D360" s="67"/>
      <c r="E360" s="68"/>
      <c r="F360" s="68"/>
      <c r="G360" s="69" t="s">
        <v>165</v>
      </c>
      <c r="H360" s="70">
        <v>6.6250000000000003E-2</v>
      </c>
      <c r="I360" s="71" t="e">
        <f>+#REF!*H360</f>
        <v>#REF!</v>
      </c>
      <c r="J360" s="72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  <c r="AK360" s="16"/>
      <c r="AL360" s="16"/>
      <c r="AM360" s="16"/>
      <c r="AN360" s="16"/>
      <c r="AO360" s="16"/>
      <c r="AP360" s="16"/>
      <c r="AQ360" s="16"/>
      <c r="AR360" s="16"/>
      <c r="AS360" s="16"/>
      <c r="AT360" s="16"/>
      <c r="AU360" s="16"/>
      <c r="AV360" s="16"/>
      <c r="AW360" s="16"/>
      <c r="AX360" s="16"/>
      <c r="AY360" s="16"/>
      <c r="AZ360" s="16"/>
      <c r="BA360" s="16"/>
      <c r="BB360" s="16"/>
      <c r="BC360" s="16"/>
      <c r="BD360" s="16"/>
      <c r="BE360" s="16"/>
      <c r="BF360" s="16"/>
      <c r="BG360" s="16"/>
      <c r="BH360" s="16"/>
      <c r="BI360" s="16"/>
      <c r="BJ360" s="16"/>
      <c r="BK360" s="16"/>
      <c r="BL360" s="16"/>
      <c r="BM360" s="16"/>
      <c r="BN360" s="16"/>
      <c r="BO360" s="16"/>
      <c r="BP360" s="16"/>
      <c r="BQ360" s="16"/>
      <c r="BR360" s="16"/>
      <c r="BS360" s="16"/>
      <c r="BT360" s="16"/>
      <c r="BU360" s="16"/>
      <c r="BV360" s="16"/>
      <c r="BW360" s="16"/>
      <c r="BX360" s="16"/>
      <c r="BY360" s="16"/>
      <c r="BZ360" s="16"/>
      <c r="CA360" s="16"/>
      <c r="CB360" s="16"/>
      <c r="CC360" s="16"/>
      <c r="CD360" s="16"/>
      <c r="CE360" s="16"/>
      <c r="CF360" s="16"/>
      <c r="CG360" s="16"/>
      <c r="CH360" s="16"/>
      <c r="CI360" s="16"/>
      <c r="CJ360" s="16"/>
      <c r="CK360" s="16"/>
    </row>
    <row r="361" spans="1:89" s="12" customFormat="1" ht="16.5" thickBot="1" x14ac:dyDescent="0.3">
      <c r="A361" s="58" t="s">
        <v>166</v>
      </c>
      <c r="B361" s="59"/>
      <c r="C361" s="60"/>
      <c r="D361" s="61"/>
      <c r="E361" s="62"/>
      <c r="F361" s="62"/>
      <c r="G361" s="62"/>
      <c r="H361" s="62"/>
      <c r="I361" s="63" t="e">
        <f>SUM(I359:I360)</f>
        <v>#REF!</v>
      </c>
      <c r="J361" s="64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  <c r="AK361" s="16"/>
      <c r="AL361" s="16"/>
      <c r="AM361" s="16"/>
      <c r="AN361" s="16"/>
      <c r="AO361" s="16"/>
      <c r="AP361" s="16"/>
      <c r="AQ361" s="16"/>
      <c r="AR361" s="16"/>
      <c r="AS361" s="16"/>
      <c r="AT361" s="16"/>
      <c r="AU361" s="16"/>
      <c r="AV361" s="16"/>
      <c r="AW361" s="16"/>
      <c r="AX361" s="16"/>
      <c r="AY361" s="16"/>
      <c r="AZ361" s="16"/>
      <c r="BA361" s="16"/>
      <c r="BB361" s="16"/>
      <c r="BC361" s="16"/>
      <c r="BD361" s="16"/>
      <c r="BE361" s="16"/>
      <c r="BF361" s="16"/>
      <c r="BG361" s="16"/>
      <c r="BH361" s="16"/>
      <c r="BI361" s="16"/>
      <c r="BJ361" s="16"/>
      <c r="BK361" s="16"/>
      <c r="BL361" s="16"/>
      <c r="BM361" s="16"/>
      <c r="BN361" s="16"/>
      <c r="BO361" s="16"/>
      <c r="BP361" s="16"/>
      <c r="BQ361" s="16"/>
      <c r="BR361" s="16"/>
      <c r="BS361" s="16"/>
      <c r="BT361" s="16"/>
      <c r="BU361" s="16"/>
      <c r="BV361" s="16"/>
      <c r="BW361" s="16"/>
      <c r="BX361" s="16"/>
      <c r="BY361" s="16"/>
      <c r="BZ361" s="16"/>
      <c r="CA361" s="16"/>
      <c r="CB361" s="16"/>
      <c r="CC361" s="16"/>
      <c r="CD361" s="16"/>
      <c r="CE361" s="16"/>
      <c r="CF361" s="16"/>
      <c r="CG361" s="16"/>
      <c r="CH361" s="16"/>
      <c r="CI361" s="16"/>
      <c r="CJ361" s="16"/>
      <c r="CK361" s="16"/>
    </row>
    <row r="362" spans="1:89" ht="15.75" thickBot="1" x14ac:dyDescent="0.3"/>
    <row r="363" spans="1:89" ht="19.5" thickBot="1" x14ac:dyDescent="0.3">
      <c r="A363" s="106" t="s">
        <v>189</v>
      </c>
      <c r="B363" s="107"/>
      <c r="C363" s="107"/>
      <c r="D363" s="107"/>
      <c r="E363" s="107"/>
      <c r="F363" s="107"/>
      <c r="G363" s="107"/>
      <c r="H363" s="107"/>
      <c r="I363" s="107"/>
      <c r="J363" s="108"/>
    </row>
    <row r="364" spans="1:89" ht="18.75" customHeight="1" x14ac:dyDescent="0.25">
      <c r="A364" s="18" t="s">
        <v>7</v>
      </c>
      <c r="B364" s="19" t="s">
        <v>184</v>
      </c>
      <c r="C364" s="20"/>
      <c r="D364" s="20"/>
      <c r="E364" s="20"/>
      <c r="F364" s="20"/>
      <c r="G364" s="20"/>
      <c r="H364" s="20"/>
      <c r="I364" s="20"/>
      <c r="J364" s="21"/>
    </row>
    <row r="365" spans="1:89" ht="18.75" customHeight="1" x14ac:dyDescent="0.25">
      <c r="A365" s="4" t="s">
        <v>162</v>
      </c>
      <c r="B365" s="22">
        <v>44659</v>
      </c>
      <c r="C365" s="23"/>
      <c r="D365" s="23"/>
      <c r="E365" s="23"/>
      <c r="F365" s="24" t="s">
        <v>185</v>
      </c>
      <c r="G365" s="23"/>
      <c r="H365" s="23"/>
      <c r="I365" s="23"/>
      <c r="J365" s="3"/>
    </row>
    <row r="366" spans="1:89" ht="18.75" customHeight="1" x14ac:dyDescent="0.25">
      <c r="A366" s="4" t="s">
        <v>163</v>
      </c>
      <c r="B366" s="22">
        <v>44979</v>
      </c>
      <c r="C366" s="23"/>
      <c r="D366" s="23"/>
      <c r="E366" s="23"/>
      <c r="F366" s="24" t="s">
        <v>186</v>
      </c>
      <c r="G366" s="24" t="s">
        <v>187</v>
      </c>
      <c r="H366" s="25"/>
      <c r="I366" s="23"/>
      <c r="J366" s="3"/>
    </row>
    <row r="367" spans="1:89" ht="18.75" customHeight="1" thickBot="1" x14ac:dyDescent="0.3">
      <c r="A367" s="26" t="s">
        <v>164</v>
      </c>
      <c r="B367" s="27" t="e">
        <f>I$361</f>
        <v>#REF!</v>
      </c>
      <c r="C367" s="28"/>
      <c r="D367" s="28"/>
      <c r="E367" s="28"/>
      <c r="F367" s="28"/>
      <c r="G367" s="28"/>
      <c r="H367" s="28"/>
      <c r="I367" s="28"/>
      <c r="J367" s="29"/>
    </row>
    <row r="368" spans="1:89" ht="32.25" thickBot="1" x14ac:dyDescent="0.3">
      <c r="A368" s="93" t="s">
        <v>0</v>
      </c>
      <c r="B368" s="94" t="s">
        <v>1</v>
      </c>
      <c r="C368" s="94" t="s">
        <v>2</v>
      </c>
      <c r="D368" s="94" t="s">
        <v>12</v>
      </c>
      <c r="E368" s="94" t="s">
        <v>47</v>
      </c>
      <c r="F368" s="94" t="s">
        <v>3</v>
      </c>
      <c r="G368" s="94" t="s">
        <v>48</v>
      </c>
      <c r="H368" s="94" t="s">
        <v>49</v>
      </c>
      <c r="I368" s="94" t="s">
        <v>4</v>
      </c>
      <c r="J368" s="95" t="s">
        <v>5</v>
      </c>
    </row>
    <row r="369" spans="1:10" ht="18" customHeight="1" x14ac:dyDescent="0.25">
      <c r="A369" s="39" t="str">
        <f>IF(C369&lt;&gt;"",1+MAX($A$5:A368),"")</f>
        <v/>
      </c>
      <c r="B369" s="76" t="s">
        <v>52</v>
      </c>
      <c r="C369" s="73"/>
      <c r="D369" s="79"/>
      <c r="E369" s="40"/>
      <c r="F369" s="40"/>
      <c r="G369" s="40"/>
      <c r="H369" s="40"/>
      <c r="I369" s="40"/>
      <c r="J369" s="42"/>
    </row>
    <row r="370" spans="1:10" ht="18" customHeight="1" x14ac:dyDescent="0.25">
      <c r="A370" s="39">
        <f>IF(C370&lt;&gt;"",1+MAX($A$5:A369),"")</f>
        <v>206</v>
      </c>
      <c r="B370" s="73" t="s">
        <v>167</v>
      </c>
      <c r="C370" s="74">
        <v>15</v>
      </c>
      <c r="D370" s="79" t="s">
        <v>13</v>
      </c>
      <c r="E370" s="17">
        <v>0</v>
      </c>
      <c r="F370" s="46">
        <v>0</v>
      </c>
      <c r="G370" s="47">
        <f t="shared" ref="G370:G407" si="77">+C370*E370</f>
        <v>0</v>
      </c>
      <c r="H370" s="47">
        <f t="shared" ref="H370:H407" si="78">+C370*F370</f>
        <v>0</v>
      </c>
      <c r="I370" s="47">
        <f t="shared" ref="I370:I407" si="79">+G370+H370</f>
        <v>0</v>
      </c>
      <c r="J370" s="45"/>
    </row>
    <row r="371" spans="1:10" ht="18" customHeight="1" x14ac:dyDescent="0.25">
      <c r="A371" s="39">
        <f>IF(C371&lt;&gt;"",1+MAX($A$5:A369),"")</f>
        <v>206</v>
      </c>
      <c r="B371" s="73" t="s">
        <v>91</v>
      </c>
      <c r="C371" s="74">
        <v>125</v>
      </c>
      <c r="D371" s="79" t="s">
        <v>13</v>
      </c>
      <c r="E371" s="17">
        <v>0</v>
      </c>
      <c r="F371" s="46">
        <v>0</v>
      </c>
      <c r="G371" s="47">
        <f t="shared" si="77"/>
        <v>0</v>
      </c>
      <c r="H371" s="47">
        <f t="shared" si="78"/>
        <v>0</v>
      </c>
      <c r="I371" s="47">
        <f t="shared" si="79"/>
        <v>0</v>
      </c>
      <c r="J371" s="45"/>
    </row>
    <row r="372" spans="1:10" ht="18" customHeight="1" x14ac:dyDescent="0.25">
      <c r="A372" s="39">
        <f>IF(C372&lt;&gt;"",1+MAX($A$5:A371),"")</f>
        <v>207</v>
      </c>
      <c r="B372" s="73" t="s">
        <v>56</v>
      </c>
      <c r="C372" s="74">
        <v>3079</v>
      </c>
      <c r="D372" s="79" t="s">
        <v>13</v>
      </c>
      <c r="E372" s="17">
        <v>0</v>
      </c>
      <c r="F372" s="46">
        <v>0</v>
      </c>
      <c r="G372" s="47">
        <f t="shared" si="77"/>
        <v>0</v>
      </c>
      <c r="H372" s="47">
        <f t="shared" si="78"/>
        <v>0</v>
      </c>
      <c r="I372" s="47">
        <f t="shared" si="79"/>
        <v>0</v>
      </c>
      <c r="J372" s="45"/>
    </row>
    <row r="373" spans="1:10" ht="18" customHeight="1" x14ac:dyDescent="0.25">
      <c r="A373" s="39">
        <f>IF(C373&lt;&gt;"",1+MAX($A$5:A372),"")</f>
        <v>208</v>
      </c>
      <c r="B373" s="73" t="s">
        <v>87</v>
      </c>
      <c r="C373" s="74">
        <v>110</v>
      </c>
      <c r="D373" s="79" t="s">
        <v>13</v>
      </c>
      <c r="E373" s="17">
        <v>0</v>
      </c>
      <c r="F373" s="46">
        <v>0</v>
      </c>
      <c r="G373" s="47">
        <f t="shared" si="77"/>
        <v>0</v>
      </c>
      <c r="H373" s="47">
        <f t="shared" si="78"/>
        <v>0</v>
      </c>
      <c r="I373" s="47">
        <f t="shared" si="79"/>
        <v>0</v>
      </c>
      <c r="J373" s="45"/>
    </row>
    <row r="374" spans="1:10" ht="18" customHeight="1" x14ac:dyDescent="0.25">
      <c r="A374" s="39">
        <f>IF(C374&lt;&gt;"",1+MAX($A$5:A373),"")</f>
        <v>209</v>
      </c>
      <c r="B374" s="73" t="s">
        <v>53</v>
      </c>
      <c r="C374" s="74">
        <v>1878</v>
      </c>
      <c r="D374" s="79" t="s">
        <v>13</v>
      </c>
      <c r="E374" s="17">
        <v>0</v>
      </c>
      <c r="F374" s="46">
        <v>0</v>
      </c>
      <c r="G374" s="47">
        <f t="shared" si="77"/>
        <v>0</v>
      </c>
      <c r="H374" s="47">
        <f t="shared" si="78"/>
        <v>0</v>
      </c>
      <c r="I374" s="47">
        <f t="shared" si="79"/>
        <v>0</v>
      </c>
      <c r="J374" s="45"/>
    </row>
    <row r="375" spans="1:10" ht="18" customHeight="1" x14ac:dyDescent="0.25">
      <c r="A375" s="39">
        <f>IF(C375&lt;&gt;"",1+MAX($A$5:A374),"")</f>
        <v>210</v>
      </c>
      <c r="B375" s="73" t="s">
        <v>90</v>
      </c>
      <c r="C375" s="74">
        <v>25</v>
      </c>
      <c r="D375" s="79" t="s">
        <v>13</v>
      </c>
      <c r="E375" s="17">
        <v>0</v>
      </c>
      <c r="F375" s="46">
        <v>0</v>
      </c>
      <c r="G375" s="47">
        <f t="shared" si="77"/>
        <v>0</v>
      </c>
      <c r="H375" s="47">
        <f t="shared" si="78"/>
        <v>0</v>
      </c>
      <c r="I375" s="47">
        <f t="shared" si="79"/>
        <v>0</v>
      </c>
      <c r="J375" s="45"/>
    </row>
    <row r="376" spans="1:10" ht="18" customHeight="1" x14ac:dyDescent="0.25">
      <c r="A376" s="39">
        <f>IF(C376&lt;&gt;"",1+MAX($A$5:A375),"")</f>
        <v>211</v>
      </c>
      <c r="B376" s="73" t="s">
        <v>92</v>
      </c>
      <c r="C376" s="74">
        <v>156</v>
      </c>
      <c r="D376" s="79" t="s">
        <v>13</v>
      </c>
      <c r="E376" s="17">
        <v>0</v>
      </c>
      <c r="F376" s="46">
        <v>0</v>
      </c>
      <c r="G376" s="47">
        <f t="shared" si="77"/>
        <v>0</v>
      </c>
      <c r="H376" s="47">
        <f t="shared" si="78"/>
        <v>0</v>
      </c>
      <c r="I376" s="47">
        <f t="shared" si="79"/>
        <v>0</v>
      </c>
      <c r="J376" s="45"/>
    </row>
    <row r="377" spans="1:10" ht="18" customHeight="1" x14ac:dyDescent="0.25">
      <c r="A377" s="39">
        <f>IF(C377&lt;&gt;"",1+MAX($A$5:A376),"")</f>
        <v>212</v>
      </c>
      <c r="B377" s="73" t="s">
        <v>58</v>
      </c>
      <c r="C377" s="74">
        <v>1589</v>
      </c>
      <c r="D377" s="79" t="s">
        <v>13</v>
      </c>
      <c r="E377" s="17">
        <v>0</v>
      </c>
      <c r="F377" s="46">
        <v>0</v>
      </c>
      <c r="G377" s="47">
        <f t="shared" si="77"/>
        <v>0</v>
      </c>
      <c r="H377" s="47">
        <f t="shared" si="78"/>
        <v>0</v>
      </c>
      <c r="I377" s="47">
        <f t="shared" si="79"/>
        <v>0</v>
      </c>
      <c r="J377" s="45"/>
    </row>
    <row r="378" spans="1:10" ht="18" customHeight="1" x14ac:dyDescent="0.25">
      <c r="A378" s="39">
        <f>IF(C378&lt;&gt;"",1+MAX($A$5:A377),"")</f>
        <v>213</v>
      </c>
      <c r="B378" s="73" t="s">
        <v>54</v>
      </c>
      <c r="C378" s="74">
        <v>2460</v>
      </c>
      <c r="D378" s="79" t="s">
        <v>13</v>
      </c>
      <c r="E378" s="17">
        <v>0</v>
      </c>
      <c r="F378" s="46">
        <v>0</v>
      </c>
      <c r="G378" s="47">
        <f t="shared" si="77"/>
        <v>0</v>
      </c>
      <c r="H378" s="47">
        <f t="shared" si="78"/>
        <v>0</v>
      </c>
      <c r="I378" s="47">
        <f t="shared" si="79"/>
        <v>0</v>
      </c>
      <c r="J378" s="45"/>
    </row>
    <row r="379" spans="1:10" ht="18" customHeight="1" x14ac:dyDescent="0.25">
      <c r="A379" s="39">
        <f>IF(C379&lt;&gt;"",1+MAX($A$5:A378),"")</f>
        <v>214</v>
      </c>
      <c r="B379" s="73" t="s">
        <v>57</v>
      </c>
      <c r="C379" s="74">
        <v>2033</v>
      </c>
      <c r="D379" s="79" t="s">
        <v>13</v>
      </c>
      <c r="E379" s="17">
        <v>0</v>
      </c>
      <c r="F379" s="46">
        <v>0</v>
      </c>
      <c r="G379" s="47">
        <f t="shared" si="77"/>
        <v>0</v>
      </c>
      <c r="H379" s="47">
        <f t="shared" si="78"/>
        <v>0</v>
      </c>
      <c r="I379" s="47">
        <f t="shared" si="79"/>
        <v>0</v>
      </c>
      <c r="J379" s="45"/>
    </row>
    <row r="380" spans="1:10" ht="18" customHeight="1" x14ac:dyDescent="0.25">
      <c r="A380" s="39">
        <f>IF(C380&lt;&gt;"",1+MAX($A$5:A379),"")</f>
        <v>215</v>
      </c>
      <c r="B380" s="73" t="s">
        <v>119</v>
      </c>
      <c r="C380" s="74">
        <v>519</v>
      </c>
      <c r="D380" s="79" t="s">
        <v>13</v>
      </c>
      <c r="E380" s="17">
        <v>0</v>
      </c>
      <c r="F380" s="46">
        <v>0</v>
      </c>
      <c r="G380" s="47">
        <f t="shared" si="77"/>
        <v>0</v>
      </c>
      <c r="H380" s="47">
        <f t="shared" si="78"/>
        <v>0</v>
      </c>
      <c r="I380" s="47">
        <f t="shared" si="79"/>
        <v>0</v>
      </c>
      <c r="J380" s="45"/>
    </row>
    <row r="381" spans="1:10" ht="18" customHeight="1" x14ac:dyDescent="0.25">
      <c r="A381" s="39">
        <f>IF(C381&lt;&gt;"",1+MAX($A$5:A380),"")</f>
        <v>216</v>
      </c>
      <c r="B381" s="73" t="s">
        <v>121</v>
      </c>
      <c r="C381" s="74">
        <v>420</v>
      </c>
      <c r="D381" s="79" t="s">
        <v>13</v>
      </c>
      <c r="E381" s="17">
        <v>0</v>
      </c>
      <c r="F381" s="46">
        <v>0</v>
      </c>
      <c r="G381" s="47">
        <f t="shared" si="77"/>
        <v>0</v>
      </c>
      <c r="H381" s="47">
        <f t="shared" si="78"/>
        <v>0</v>
      </c>
      <c r="I381" s="47">
        <f t="shared" si="79"/>
        <v>0</v>
      </c>
      <c r="J381" s="45"/>
    </row>
    <row r="382" spans="1:10" ht="18" customHeight="1" x14ac:dyDescent="0.25">
      <c r="A382" s="39">
        <f>IF(C382&lt;&gt;"",1+MAX($A$5:A381),"")</f>
        <v>217</v>
      </c>
      <c r="B382" s="73" t="s">
        <v>126</v>
      </c>
      <c r="C382" s="74">
        <v>7</v>
      </c>
      <c r="D382" s="79" t="s">
        <v>13</v>
      </c>
      <c r="E382" s="17">
        <v>0</v>
      </c>
      <c r="F382" s="46">
        <v>0</v>
      </c>
      <c r="G382" s="47">
        <f t="shared" si="77"/>
        <v>0</v>
      </c>
      <c r="H382" s="47">
        <f t="shared" si="78"/>
        <v>0</v>
      </c>
      <c r="I382" s="47">
        <f t="shared" si="79"/>
        <v>0</v>
      </c>
      <c r="J382" s="45"/>
    </row>
    <row r="383" spans="1:10" ht="18" customHeight="1" x14ac:dyDescent="0.25">
      <c r="A383" s="39">
        <f>IF(C383&lt;&gt;"",1+MAX($A$5:A382),"")</f>
        <v>218</v>
      </c>
      <c r="B383" s="73" t="s">
        <v>127</v>
      </c>
      <c r="C383" s="74">
        <v>22</v>
      </c>
      <c r="D383" s="79" t="s">
        <v>13</v>
      </c>
      <c r="E383" s="17">
        <v>0</v>
      </c>
      <c r="F383" s="46">
        <v>0</v>
      </c>
      <c r="G383" s="47">
        <f t="shared" si="77"/>
        <v>0</v>
      </c>
      <c r="H383" s="47">
        <f t="shared" si="78"/>
        <v>0</v>
      </c>
      <c r="I383" s="47">
        <f t="shared" si="79"/>
        <v>0</v>
      </c>
      <c r="J383" s="45"/>
    </row>
    <row r="384" spans="1:10" ht="18" customHeight="1" x14ac:dyDescent="0.25">
      <c r="A384" s="39">
        <f>IF(C384&lt;&gt;"",1+MAX($A$5:A383),"")</f>
        <v>219</v>
      </c>
      <c r="B384" s="73" t="s">
        <v>71</v>
      </c>
      <c r="C384" s="74">
        <v>8655</v>
      </c>
      <c r="D384" s="79" t="s">
        <v>13</v>
      </c>
      <c r="E384" s="17">
        <v>0</v>
      </c>
      <c r="F384" s="46">
        <v>0</v>
      </c>
      <c r="G384" s="47">
        <f t="shared" si="77"/>
        <v>0</v>
      </c>
      <c r="H384" s="47">
        <f t="shared" si="78"/>
        <v>0</v>
      </c>
      <c r="I384" s="47">
        <f t="shared" si="79"/>
        <v>0</v>
      </c>
      <c r="J384" s="45"/>
    </row>
    <row r="385" spans="1:10" ht="18" customHeight="1" x14ac:dyDescent="0.25">
      <c r="A385" s="39">
        <f>IF(C385&lt;&gt;"",1+MAX($A$5:A384),"")</f>
        <v>220</v>
      </c>
      <c r="B385" s="73" t="s">
        <v>55</v>
      </c>
      <c r="C385" s="74">
        <v>14448</v>
      </c>
      <c r="D385" s="79" t="s">
        <v>13</v>
      </c>
      <c r="E385" s="17">
        <v>0</v>
      </c>
      <c r="F385" s="46">
        <v>0</v>
      </c>
      <c r="G385" s="47">
        <f t="shared" si="77"/>
        <v>0</v>
      </c>
      <c r="H385" s="47">
        <f t="shared" si="78"/>
        <v>0</v>
      </c>
      <c r="I385" s="47">
        <f t="shared" si="79"/>
        <v>0</v>
      </c>
      <c r="J385" s="45"/>
    </row>
    <row r="386" spans="1:10" ht="18" customHeight="1" x14ac:dyDescent="0.25">
      <c r="A386" s="39">
        <f>IF(C386&lt;&gt;"",1+MAX($A$5:A385),"")</f>
        <v>221</v>
      </c>
      <c r="B386" s="73" t="s">
        <v>69</v>
      </c>
      <c r="C386" s="74">
        <v>1192</v>
      </c>
      <c r="D386" s="79" t="s">
        <v>13</v>
      </c>
      <c r="E386" s="17">
        <v>0</v>
      </c>
      <c r="F386" s="46">
        <v>0</v>
      </c>
      <c r="G386" s="47">
        <f t="shared" si="77"/>
        <v>0</v>
      </c>
      <c r="H386" s="47">
        <f t="shared" si="78"/>
        <v>0</v>
      </c>
      <c r="I386" s="47">
        <f t="shared" si="79"/>
        <v>0</v>
      </c>
      <c r="J386" s="45"/>
    </row>
    <row r="387" spans="1:10" ht="18" customHeight="1" x14ac:dyDescent="0.25">
      <c r="A387" s="39">
        <f>IF(C387&lt;&gt;"",1+MAX($A$5:A386),"")</f>
        <v>222</v>
      </c>
      <c r="B387" s="73" t="s">
        <v>144</v>
      </c>
      <c r="C387" s="74">
        <v>15</v>
      </c>
      <c r="D387" s="79" t="s">
        <v>13</v>
      </c>
      <c r="E387" s="17">
        <v>0</v>
      </c>
      <c r="F387" s="46">
        <v>0</v>
      </c>
      <c r="G387" s="47">
        <f t="shared" si="77"/>
        <v>0</v>
      </c>
      <c r="H387" s="47">
        <f t="shared" si="78"/>
        <v>0</v>
      </c>
      <c r="I387" s="47">
        <f t="shared" si="79"/>
        <v>0</v>
      </c>
      <c r="J387" s="45"/>
    </row>
    <row r="388" spans="1:10" ht="18" customHeight="1" x14ac:dyDescent="0.25">
      <c r="A388" s="39">
        <f>IF(C388&lt;&gt;"",1+MAX($A$5:A387),"")</f>
        <v>223</v>
      </c>
      <c r="B388" s="73" t="s">
        <v>93</v>
      </c>
      <c r="C388" s="74">
        <v>317</v>
      </c>
      <c r="D388" s="79" t="s">
        <v>13</v>
      </c>
      <c r="E388" s="17">
        <v>0</v>
      </c>
      <c r="F388" s="46">
        <v>0</v>
      </c>
      <c r="G388" s="47">
        <f t="shared" si="77"/>
        <v>0</v>
      </c>
      <c r="H388" s="47">
        <f t="shared" si="78"/>
        <v>0</v>
      </c>
      <c r="I388" s="47">
        <f t="shared" si="79"/>
        <v>0</v>
      </c>
      <c r="J388" s="45"/>
    </row>
    <row r="389" spans="1:10" ht="18" customHeight="1" x14ac:dyDescent="0.25">
      <c r="A389" s="39">
        <f>IF(C389&lt;&gt;"",1+MAX($A$5:A388),"")</f>
        <v>224</v>
      </c>
      <c r="B389" s="73" t="s">
        <v>101</v>
      </c>
      <c r="C389" s="74">
        <v>126</v>
      </c>
      <c r="D389" s="79" t="s">
        <v>13</v>
      </c>
      <c r="E389" s="17">
        <v>0</v>
      </c>
      <c r="F389" s="46">
        <v>0</v>
      </c>
      <c r="G389" s="47">
        <f t="shared" si="77"/>
        <v>0</v>
      </c>
      <c r="H389" s="47">
        <f t="shared" si="78"/>
        <v>0</v>
      </c>
      <c r="I389" s="47">
        <f t="shared" si="79"/>
        <v>0</v>
      </c>
      <c r="J389" s="45"/>
    </row>
    <row r="390" spans="1:10" ht="18" customHeight="1" x14ac:dyDescent="0.25">
      <c r="A390" s="39">
        <f>IF(C390&lt;&gt;"",1+MAX($A$5:A389),"")</f>
        <v>225</v>
      </c>
      <c r="B390" s="73" t="s">
        <v>102</v>
      </c>
      <c r="C390" s="74">
        <v>52</v>
      </c>
      <c r="D390" s="79" t="s">
        <v>13</v>
      </c>
      <c r="E390" s="17">
        <v>0</v>
      </c>
      <c r="F390" s="46">
        <v>0</v>
      </c>
      <c r="G390" s="47">
        <f t="shared" si="77"/>
        <v>0</v>
      </c>
      <c r="H390" s="47">
        <f t="shared" si="78"/>
        <v>0</v>
      </c>
      <c r="I390" s="47">
        <f t="shared" si="79"/>
        <v>0</v>
      </c>
      <c r="J390" s="45"/>
    </row>
    <row r="391" spans="1:10" ht="18" customHeight="1" x14ac:dyDescent="0.25">
      <c r="A391" s="39">
        <f>IF(C391&lt;&gt;"",1+MAX($A$5:A390),"")</f>
        <v>226</v>
      </c>
      <c r="B391" s="73" t="s">
        <v>159</v>
      </c>
      <c r="C391" s="74">
        <v>32</v>
      </c>
      <c r="D391" s="79" t="s">
        <v>19</v>
      </c>
      <c r="E391" s="17">
        <v>0</v>
      </c>
      <c r="F391" s="46">
        <v>0</v>
      </c>
      <c r="G391" s="47">
        <f t="shared" si="77"/>
        <v>0</v>
      </c>
      <c r="H391" s="47">
        <f t="shared" si="78"/>
        <v>0</v>
      </c>
      <c r="I391" s="47">
        <f t="shared" si="79"/>
        <v>0</v>
      </c>
      <c r="J391" s="45"/>
    </row>
    <row r="392" spans="1:10" ht="18" customHeight="1" x14ac:dyDescent="0.25">
      <c r="A392" s="39">
        <f>IF(C392&lt;&gt;"",1+MAX($A$5:A391),"")</f>
        <v>227</v>
      </c>
      <c r="B392" s="73" t="s">
        <v>104</v>
      </c>
      <c r="C392" s="74">
        <v>12</v>
      </c>
      <c r="D392" s="79" t="s">
        <v>19</v>
      </c>
      <c r="E392" s="17">
        <v>0</v>
      </c>
      <c r="F392" s="46">
        <v>0</v>
      </c>
      <c r="G392" s="47">
        <f t="shared" si="77"/>
        <v>0</v>
      </c>
      <c r="H392" s="47">
        <f t="shared" si="78"/>
        <v>0</v>
      </c>
      <c r="I392" s="47">
        <f t="shared" si="79"/>
        <v>0</v>
      </c>
      <c r="J392" s="45"/>
    </row>
    <row r="393" spans="1:10" ht="18" customHeight="1" x14ac:dyDescent="0.25">
      <c r="A393" s="39">
        <f>IF(C393&lt;&gt;"",1+MAX($A$5:A392),"")</f>
        <v>228</v>
      </c>
      <c r="B393" s="73" t="s">
        <v>105</v>
      </c>
      <c r="C393" s="74">
        <v>48</v>
      </c>
      <c r="D393" s="79" t="s">
        <v>19</v>
      </c>
      <c r="E393" s="17">
        <v>0</v>
      </c>
      <c r="F393" s="46">
        <v>0</v>
      </c>
      <c r="G393" s="47">
        <f t="shared" si="77"/>
        <v>0</v>
      </c>
      <c r="H393" s="47">
        <f t="shared" si="78"/>
        <v>0</v>
      </c>
      <c r="I393" s="47">
        <f t="shared" si="79"/>
        <v>0</v>
      </c>
      <c r="J393" s="45"/>
    </row>
    <row r="394" spans="1:10" ht="18" customHeight="1" x14ac:dyDescent="0.25">
      <c r="A394" s="39">
        <f>IF(C394&lt;&gt;"",1+MAX($A$5:A393),"")</f>
        <v>229</v>
      </c>
      <c r="B394" s="73" t="s">
        <v>107</v>
      </c>
      <c r="C394" s="74">
        <v>36</v>
      </c>
      <c r="D394" s="79" t="s">
        <v>19</v>
      </c>
      <c r="E394" s="17">
        <v>0</v>
      </c>
      <c r="F394" s="46">
        <v>0</v>
      </c>
      <c r="G394" s="47">
        <f t="shared" si="77"/>
        <v>0</v>
      </c>
      <c r="H394" s="47">
        <f t="shared" si="78"/>
        <v>0</v>
      </c>
      <c r="I394" s="47">
        <f t="shared" si="79"/>
        <v>0</v>
      </c>
      <c r="J394" s="45"/>
    </row>
    <row r="395" spans="1:10" ht="18" customHeight="1" x14ac:dyDescent="0.25">
      <c r="A395" s="39">
        <f>IF(C395&lt;&gt;"",1+MAX($A$5:A394),"")</f>
        <v>230</v>
      </c>
      <c r="B395" s="73" t="s">
        <v>108</v>
      </c>
      <c r="C395" s="74">
        <v>24</v>
      </c>
      <c r="D395" s="79" t="s">
        <v>19</v>
      </c>
      <c r="E395" s="17">
        <v>0</v>
      </c>
      <c r="F395" s="46">
        <v>0</v>
      </c>
      <c r="G395" s="47">
        <f t="shared" si="77"/>
        <v>0</v>
      </c>
      <c r="H395" s="47">
        <f t="shared" si="78"/>
        <v>0</v>
      </c>
      <c r="I395" s="47">
        <f t="shared" si="79"/>
        <v>0</v>
      </c>
      <c r="J395" s="45"/>
    </row>
    <row r="396" spans="1:10" ht="18" customHeight="1" x14ac:dyDescent="0.25">
      <c r="A396" s="39">
        <f>IF(C396&lt;&gt;"",1+MAX($A$5:A395),"")</f>
        <v>231</v>
      </c>
      <c r="B396" s="73" t="s">
        <v>109</v>
      </c>
      <c r="C396" s="74">
        <v>48</v>
      </c>
      <c r="D396" s="79" t="s">
        <v>19</v>
      </c>
      <c r="E396" s="17">
        <v>0</v>
      </c>
      <c r="F396" s="46">
        <v>0</v>
      </c>
      <c r="G396" s="47">
        <f t="shared" si="77"/>
        <v>0</v>
      </c>
      <c r="H396" s="47">
        <f t="shared" si="78"/>
        <v>0</v>
      </c>
      <c r="I396" s="47">
        <f t="shared" si="79"/>
        <v>0</v>
      </c>
      <c r="J396" s="45"/>
    </row>
    <row r="397" spans="1:10" ht="18" customHeight="1" x14ac:dyDescent="0.25">
      <c r="A397" s="39">
        <f>IF(C397&lt;&gt;"",1+MAX($A$5:A396),"")</f>
        <v>232</v>
      </c>
      <c r="B397" s="73" t="s">
        <v>96</v>
      </c>
      <c r="C397" s="74">
        <v>30</v>
      </c>
      <c r="D397" s="79" t="s">
        <v>19</v>
      </c>
      <c r="E397" s="17">
        <v>0</v>
      </c>
      <c r="F397" s="46">
        <v>0</v>
      </c>
      <c r="G397" s="47">
        <f t="shared" si="77"/>
        <v>0</v>
      </c>
      <c r="H397" s="47">
        <f t="shared" si="78"/>
        <v>0</v>
      </c>
      <c r="I397" s="47">
        <f t="shared" si="79"/>
        <v>0</v>
      </c>
      <c r="J397" s="45"/>
    </row>
    <row r="398" spans="1:10" ht="18" customHeight="1" x14ac:dyDescent="0.25">
      <c r="A398" s="39">
        <f>IF(C398&lt;&gt;"",1+MAX($A$5:A397),"")</f>
        <v>233</v>
      </c>
      <c r="B398" s="73" t="s">
        <v>110</v>
      </c>
      <c r="C398" s="74">
        <v>12</v>
      </c>
      <c r="D398" s="79" t="s">
        <v>19</v>
      </c>
      <c r="E398" s="17">
        <v>0</v>
      </c>
      <c r="F398" s="46">
        <v>0</v>
      </c>
      <c r="G398" s="47">
        <f t="shared" si="77"/>
        <v>0</v>
      </c>
      <c r="H398" s="47">
        <f t="shared" si="78"/>
        <v>0</v>
      </c>
      <c r="I398" s="47">
        <f t="shared" si="79"/>
        <v>0</v>
      </c>
      <c r="J398" s="45"/>
    </row>
    <row r="399" spans="1:10" ht="18" customHeight="1" x14ac:dyDescent="0.25">
      <c r="A399" s="39">
        <f>IF(C399&lt;&gt;"",1+MAX($A$5:A398),"")</f>
        <v>234</v>
      </c>
      <c r="B399" s="73" t="s">
        <v>111</v>
      </c>
      <c r="C399" s="74">
        <v>40</v>
      </c>
      <c r="D399" s="79" t="s">
        <v>19</v>
      </c>
      <c r="E399" s="17">
        <v>0</v>
      </c>
      <c r="F399" s="46">
        <v>0</v>
      </c>
      <c r="G399" s="47">
        <f t="shared" si="77"/>
        <v>0</v>
      </c>
      <c r="H399" s="47">
        <f t="shared" si="78"/>
        <v>0</v>
      </c>
      <c r="I399" s="47">
        <f t="shared" si="79"/>
        <v>0</v>
      </c>
      <c r="J399" s="45"/>
    </row>
    <row r="400" spans="1:10" ht="18" customHeight="1" x14ac:dyDescent="0.25">
      <c r="A400" s="39">
        <f>IF(C400&lt;&gt;"",1+MAX($A$5:A399),"")</f>
        <v>235</v>
      </c>
      <c r="B400" s="73" t="s">
        <v>97</v>
      </c>
      <c r="C400" s="74">
        <v>30</v>
      </c>
      <c r="D400" s="79" t="s">
        <v>19</v>
      </c>
      <c r="E400" s="17">
        <v>0</v>
      </c>
      <c r="F400" s="46">
        <v>0</v>
      </c>
      <c r="G400" s="47">
        <f t="shared" si="77"/>
        <v>0</v>
      </c>
      <c r="H400" s="47">
        <f t="shared" si="78"/>
        <v>0</v>
      </c>
      <c r="I400" s="47">
        <f t="shared" si="79"/>
        <v>0</v>
      </c>
      <c r="J400" s="45"/>
    </row>
    <row r="401" spans="1:10" ht="18" customHeight="1" x14ac:dyDescent="0.25">
      <c r="A401" s="39">
        <f>IF(C401&lt;&gt;"",1+MAX($A$5:A400),"")</f>
        <v>236</v>
      </c>
      <c r="B401" s="73" t="s">
        <v>160</v>
      </c>
      <c r="C401" s="74">
        <v>240</v>
      </c>
      <c r="D401" s="79" t="s">
        <v>19</v>
      </c>
      <c r="E401" s="17">
        <v>0</v>
      </c>
      <c r="F401" s="46">
        <v>0</v>
      </c>
      <c r="G401" s="47">
        <f t="shared" si="77"/>
        <v>0</v>
      </c>
      <c r="H401" s="47">
        <f t="shared" si="78"/>
        <v>0</v>
      </c>
      <c r="I401" s="47">
        <f t="shared" si="79"/>
        <v>0</v>
      </c>
      <c r="J401" s="45"/>
    </row>
    <row r="402" spans="1:10" ht="18" customHeight="1" x14ac:dyDescent="0.25">
      <c r="A402" s="39">
        <f>IF(C402&lt;&gt;"",1+MAX($A$5:A401),"")</f>
        <v>237</v>
      </c>
      <c r="B402" s="73" t="s">
        <v>99</v>
      </c>
      <c r="C402" s="74">
        <v>84</v>
      </c>
      <c r="D402" s="79" t="s">
        <v>19</v>
      </c>
      <c r="E402" s="17">
        <v>0</v>
      </c>
      <c r="F402" s="46">
        <v>0</v>
      </c>
      <c r="G402" s="47">
        <f t="shared" si="77"/>
        <v>0</v>
      </c>
      <c r="H402" s="47">
        <f t="shared" si="78"/>
        <v>0</v>
      </c>
      <c r="I402" s="47">
        <f t="shared" si="79"/>
        <v>0</v>
      </c>
      <c r="J402" s="45"/>
    </row>
    <row r="403" spans="1:10" ht="18" customHeight="1" x14ac:dyDescent="0.25">
      <c r="A403" s="39">
        <f>IF(C403&lt;&gt;"",1+MAX($A$5:A402),"")</f>
        <v>238</v>
      </c>
      <c r="B403" s="73" t="s">
        <v>161</v>
      </c>
      <c r="C403" s="74">
        <v>640</v>
      </c>
      <c r="D403" s="79" t="s">
        <v>19</v>
      </c>
      <c r="E403" s="17">
        <v>0</v>
      </c>
      <c r="F403" s="46">
        <v>0</v>
      </c>
      <c r="G403" s="47">
        <f t="shared" si="77"/>
        <v>0</v>
      </c>
      <c r="H403" s="47">
        <f t="shared" si="78"/>
        <v>0</v>
      </c>
      <c r="I403" s="47">
        <f t="shared" si="79"/>
        <v>0</v>
      </c>
      <c r="J403" s="45"/>
    </row>
    <row r="404" spans="1:10" ht="18" customHeight="1" x14ac:dyDescent="0.25">
      <c r="A404" s="39">
        <f>IF(C404&lt;&gt;"",1+MAX($A$5:A403),"")</f>
        <v>239</v>
      </c>
      <c r="B404" s="73" t="s">
        <v>114</v>
      </c>
      <c r="C404" s="74">
        <v>54</v>
      </c>
      <c r="D404" s="79" t="s">
        <v>19</v>
      </c>
      <c r="E404" s="17">
        <v>0</v>
      </c>
      <c r="F404" s="46">
        <v>0</v>
      </c>
      <c r="G404" s="47">
        <f t="shared" si="77"/>
        <v>0</v>
      </c>
      <c r="H404" s="47">
        <f t="shared" si="78"/>
        <v>0</v>
      </c>
      <c r="I404" s="47">
        <f t="shared" si="79"/>
        <v>0</v>
      </c>
      <c r="J404" s="45"/>
    </row>
    <row r="405" spans="1:10" ht="18" customHeight="1" x14ac:dyDescent="0.25">
      <c r="A405" s="39">
        <f>IF(C405&lt;&gt;"",1+MAX($A$5:A404),"")</f>
        <v>240</v>
      </c>
      <c r="B405" s="73" t="s">
        <v>115</v>
      </c>
      <c r="C405" s="74">
        <v>120</v>
      </c>
      <c r="D405" s="79" t="s">
        <v>19</v>
      </c>
      <c r="E405" s="17">
        <v>0</v>
      </c>
      <c r="F405" s="46">
        <v>0</v>
      </c>
      <c r="G405" s="47">
        <f t="shared" si="77"/>
        <v>0</v>
      </c>
      <c r="H405" s="47">
        <f t="shared" si="78"/>
        <v>0</v>
      </c>
      <c r="I405" s="47">
        <f t="shared" si="79"/>
        <v>0</v>
      </c>
      <c r="J405" s="45"/>
    </row>
    <row r="406" spans="1:10" ht="18" customHeight="1" x14ac:dyDescent="0.25">
      <c r="A406" s="39">
        <f>IF(C406&lt;&gt;"",1+MAX($A$5:A405),"")</f>
        <v>241</v>
      </c>
      <c r="B406" s="73" t="s">
        <v>116</v>
      </c>
      <c r="C406" s="74">
        <v>66</v>
      </c>
      <c r="D406" s="79" t="s">
        <v>19</v>
      </c>
      <c r="E406" s="17">
        <v>0</v>
      </c>
      <c r="F406" s="46">
        <v>0</v>
      </c>
      <c r="G406" s="47">
        <f t="shared" si="77"/>
        <v>0</v>
      </c>
      <c r="H406" s="47">
        <f t="shared" si="78"/>
        <v>0</v>
      </c>
      <c r="I406" s="47">
        <f t="shared" si="79"/>
        <v>0</v>
      </c>
      <c r="J406" s="45"/>
    </row>
    <row r="407" spans="1:10" ht="18" customHeight="1" thickBot="1" x14ac:dyDescent="0.3">
      <c r="A407" s="49">
        <f>IF(C407&lt;&gt;"",1+MAX($A$5:A406),"")</f>
        <v>242</v>
      </c>
      <c r="B407" s="78" t="s">
        <v>182</v>
      </c>
      <c r="C407" s="75">
        <v>240</v>
      </c>
      <c r="D407" s="80" t="s">
        <v>19</v>
      </c>
      <c r="E407" s="81">
        <v>0</v>
      </c>
      <c r="F407" s="82">
        <v>0</v>
      </c>
      <c r="G407" s="83">
        <f t="shared" si="77"/>
        <v>0</v>
      </c>
      <c r="H407" s="83">
        <f t="shared" si="78"/>
        <v>0</v>
      </c>
      <c r="I407" s="83">
        <f t="shared" si="79"/>
        <v>0</v>
      </c>
      <c r="J407" s="84"/>
    </row>
    <row r="408" spans="1:10" ht="19.5" thickBot="1" x14ac:dyDescent="0.3">
      <c r="A408" s="103" t="s">
        <v>189</v>
      </c>
      <c r="B408" s="104"/>
      <c r="C408" s="104"/>
      <c r="D408" s="104"/>
      <c r="E408" s="104"/>
      <c r="F408" s="104"/>
      <c r="G408" s="104"/>
      <c r="H408" s="104"/>
      <c r="I408" s="104"/>
      <c r="J408" s="105"/>
    </row>
    <row r="409" spans="1:10" ht="26.25" x14ac:dyDescent="0.25">
      <c r="A409" s="18" t="s">
        <v>7</v>
      </c>
      <c r="B409" s="19" t="s">
        <v>184</v>
      </c>
      <c r="C409" s="20"/>
      <c r="D409" s="20"/>
      <c r="E409" s="20"/>
      <c r="F409" s="20"/>
      <c r="G409" s="20"/>
      <c r="H409" s="20"/>
      <c r="I409" s="20"/>
      <c r="J409" s="21"/>
    </row>
    <row r="410" spans="1:10" ht="26.25" x14ac:dyDescent="0.25">
      <c r="A410" s="4" t="s">
        <v>162</v>
      </c>
      <c r="B410" s="22">
        <v>44659</v>
      </c>
      <c r="C410" s="23"/>
      <c r="D410" s="23"/>
      <c r="E410" s="23"/>
      <c r="F410" s="24" t="s">
        <v>185</v>
      </c>
      <c r="G410" s="23"/>
      <c r="H410" s="23"/>
      <c r="I410" s="23"/>
      <c r="J410" s="3"/>
    </row>
    <row r="411" spans="1:10" ht="26.25" x14ac:dyDescent="0.25">
      <c r="A411" s="4" t="s">
        <v>163</v>
      </c>
      <c r="B411" s="22">
        <v>44979</v>
      </c>
      <c r="C411" s="23"/>
      <c r="D411" s="23"/>
      <c r="E411" s="23"/>
      <c r="F411" s="24" t="s">
        <v>186</v>
      </c>
      <c r="G411" s="24" t="s">
        <v>187</v>
      </c>
      <c r="H411" s="25"/>
      <c r="I411" s="23"/>
      <c r="J411" s="3"/>
    </row>
    <row r="412" spans="1:10" ht="27" thickBot="1" x14ac:dyDescent="0.3">
      <c r="A412" s="26" t="s">
        <v>164</v>
      </c>
      <c r="B412" s="27" t="e">
        <f>I$361</f>
        <v>#REF!</v>
      </c>
      <c r="C412" s="28"/>
      <c r="D412" s="28"/>
      <c r="E412" s="28"/>
      <c r="F412" s="28"/>
      <c r="G412" s="28"/>
      <c r="H412" s="28"/>
      <c r="I412" s="28"/>
      <c r="J412" s="29"/>
    </row>
    <row r="413" spans="1:10" ht="32.25" thickBot="1" x14ac:dyDescent="0.3">
      <c r="A413" s="93" t="s">
        <v>0</v>
      </c>
      <c r="B413" s="94" t="s">
        <v>1</v>
      </c>
      <c r="C413" s="94" t="s">
        <v>2</v>
      </c>
      <c r="D413" s="94" t="s">
        <v>12</v>
      </c>
      <c r="E413" s="94" t="s">
        <v>47</v>
      </c>
      <c r="F413" s="94" t="s">
        <v>3</v>
      </c>
      <c r="G413" s="94" t="s">
        <v>48</v>
      </c>
      <c r="H413" s="94" t="s">
        <v>49</v>
      </c>
      <c r="I413" s="94" t="s">
        <v>4</v>
      </c>
      <c r="J413" s="95" t="s">
        <v>5</v>
      </c>
    </row>
    <row r="414" spans="1:10" ht="20.25" customHeight="1" x14ac:dyDescent="0.25">
      <c r="A414" s="85"/>
      <c r="B414" s="86"/>
      <c r="C414" s="87"/>
      <c r="D414" s="88"/>
      <c r="E414" s="89"/>
      <c r="F414" s="90"/>
      <c r="G414" s="91"/>
      <c r="H414" s="91"/>
      <c r="I414" s="91"/>
      <c r="J414" s="92"/>
    </row>
    <row r="415" spans="1:10" ht="20.25" customHeight="1" x14ac:dyDescent="0.25">
      <c r="A415" s="39">
        <f>IF(C415&lt;&gt;"",1+MAX($A$5:A407),"")</f>
        <v>243</v>
      </c>
      <c r="B415" s="73" t="s">
        <v>122</v>
      </c>
      <c r="C415" s="74">
        <v>192</v>
      </c>
      <c r="D415" s="79" t="s">
        <v>19</v>
      </c>
      <c r="E415" s="17">
        <v>0</v>
      </c>
      <c r="F415" s="46">
        <v>0</v>
      </c>
      <c r="G415" s="47">
        <f t="shared" ref="G415:G445" si="80">+C415*E415</f>
        <v>0</v>
      </c>
      <c r="H415" s="47">
        <f t="shared" ref="H415:H445" si="81">+C415*F415</f>
        <v>0</v>
      </c>
      <c r="I415" s="47">
        <f t="shared" ref="I415:I445" si="82">+G415+H415</f>
        <v>0</v>
      </c>
      <c r="J415" s="45"/>
    </row>
    <row r="416" spans="1:10" ht="20.25" customHeight="1" x14ac:dyDescent="0.25">
      <c r="A416" s="39">
        <f>IF(C416&lt;&gt;"",1+MAX($A$5:A415),"")</f>
        <v>244</v>
      </c>
      <c r="B416" s="73" t="s">
        <v>123</v>
      </c>
      <c r="C416" s="74">
        <v>48</v>
      </c>
      <c r="D416" s="79" t="s">
        <v>19</v>
      </c>
      <c r="E416" s="17">
        <v>0</v>
      </c>
      <c r="F416" s="46">
        <v>0</v>
      </c>
      <c r="G416" s="47">
        <f t="shared" si="80"/>
        <v>0</v>
      </c>
      <c r="H416" s="47">
        <f t="shared" si="81"/>
        <v>0</v>
      </c>
      <c r="I416" s="47">
        <f t="shared" si="82"/>
        <v>0</v>
      </c>
      <c r="J416" s="45"/>
    </row>
    <row r="417" spans="1:10" ht="20.25" customHeight="1" x14ac:dyDescent="0.25">
      <c r="A417" s="39">
        <f>IF(C417&lt;&gt;"",1+MAX($A$5:A416),"")</f>
        <v>245</v>
      </c>
      <c r="B417" s="73" t="s">
        <v>158</v>
      </c>
      <c r="C417" s="74">
        <v>510</v>
      </c>
      <c r="D417" s="79" t="s">
        <v>19</v>
      </c>
      <c r="E417" s="17">
        <v>0</v>
      </c>
      <c r="F417" s="46">
        <v>0</v>
      </c>
      <c r="G417" s="47">
        <f t="shared" si="80"/>
        <v>0</v>
      </c>
      <c r="H417" s="47">
        <f t="shared" si="81"/>
        <v>0</v>
      </c>
      <c r="I417" s="47">
        <f t="shared" si="82"/>
        <v>0</v>
      </c>
      <c r="J417" s="45"/>
    </row>
    <row r="418" spans="1:10" ht="20.25" customHeight="1" x14ac:dyDescent="0.25">
      <c r="A418" s="39">
        <f>IF(C418&lt;&gt;"",1+MAX($A$5:A417),"")</f>
        <v>246</v>
      </c>
      <c r="B418" s="73" t="s">
        <v>142</v>
      </c>
      <c r="C418" s="74">
        <v>20</v>
      </c>
      <c r="D418" s="79" t="s">
        <v>19</v>
      </c>
      <c r="E418" s="17">
        <v>0</v>
      </c>
      <c r="F418" s="46">
        <v>0</v>
      </c>
      <c r="G418" s="47">
        <f t="shared" si="80"/>
        <v>0</v>
      </c>
      <c r="H418" s="47">
        <f t="shared" si="81"/>
        <v>0</v>
      </c>
      <c r="I418" s="47">
        <f t="shared" si="82"/>
        <v>0</v>
      </c>
      <c r="J418" s="45"/>
    </row>
    <row r="419" spans="1:10" ht="20.25" customHeight="1" x14ac:dyDescent="0.25">
      <c r="A419" s="39">
        <f>IF(C419&lt;&gt;"",1+MAX($A$5:A418),"")</f>
        <v>247</v>
      </c>
      <c r="B419" s="73" t="s">
        <v>117</v>
      </c>
      <c r="C419" s="74">
        <v>15</v>
      </c>
      <c r="D419" s="79" t="s">
        <v>13</v>
      </c>
      <c r="E419" s="17">
        <v>0</v>
      </c>
      <c r="F419" s="46">
        <v>0</v>
      </c>
      <c r="G419" s="47">
        <f t="shared" si="80"/>
        <v>0</v>
      </c>
      <c r="H419" s="47">
        <f t="shared" si="81"/>
        <v>0</v>
      </c>
      <c r="I419" s="47">
        <f t="shared" si="82"/>
        <v>0</v>
      </c>
      <c r="J419" s="45"/>
    </row>
    <row r="420" spans="1:10" ht="20.25" customHeight="1" x14ac:dyDescent="0.25">
      <c r="A420" s="39">
        <f>IF(C420&lt;&gt;"",1+MAX($A$5:A419),"")</f>
        <v>248</v>
      </c>
      <c r="B420" s="73" t="s">
        <v>118</v>
      </c>
      <c r="C420" s="74">
        <v>2</v>
      </c>
      <c r="D420" s="79" t="s">
        <v>13</v>
      </c>
      <c r="E420" s="17">
        <v>0</v>
      </c>
      <c r="F420" s="46">
        <v>0</v>
      </c>
      <c r="G420" s="47">
        <f t="shared" si="80"/>
        <v>0</v>
      </c>
      <c r="H420" s="47">
        <f t="shared" si="81"/>
        <v>0</v>
      </c>
      <c r="I420" s="47">
        <f t="shared" si="82"/>
        <v>0</v>
      </c>
      <c r="J420" s="45"/>
    </row>
    <row r="421" spans="1:10" ht="20.25" customHeight="1" x14ac:dyDescent="0.25">
      <c r="A421" s="39">
        <f>IF(C421&lt;&gt;"",1+MAX($A$5:A420),"")</f>
        <v>249</v>
      </c>
      <c r="B421" s="73" t="s">
        <v>132</v>
      </c>
      <c r="C421" s="74">
        <v>1</v>
      </c>
      <c r="D421" s="79" t="s">
        <v>13</v>
      </c>
      <c r="E421" s="17">
        <v>0</v>
      </c>
      <c r="F421" s="46">
        <v>0</v>
      </c>
      <c r="G421" s="47">
        <f t="shared" si="80"/>
        <v>0</v>
      </c>
      <c r="H421" s="47">
        <f t="shared" si="81"/>
        <v>0</v>
      </c>
      <c r="I421" s="47">
        <f t="shared" si="82"/>
        <v>0</v>
      </c>
      <c r="J421" s="45"/>
    </row>
    <row r="422" spans="1:10" ht="20.25" customHeight="1" x14ac:dyDescent="0.25">
      <c r="A422" s="39">
        <f>IF(C422&lt;&gt;"",1+MAX($A$5:A421),"")</f>
        <v>250</v>
      </c>
      <c r="B422" s="73" t="s">
        <v>124</v>
      </c>
      <c r="C422" s="74">
        <v>1913</v>
      </c>
      <c r="D422" s="79" t="s">
        <v>13</v>
      </c>
      <c r="E422" s="17">
        <v>0</v>
      </c>
      <c r="F422" s="46">
        <v>0</v>
      </c>
      <c r="G422" s="47">
        <f t="shared" si="80"/>
        <v>0</v>
      </c>
      <c r="H422" s="47">
        <f t="shared" si="81"/>
        <v>0</v>
      </c>
      <c r="I422" s="47">
        <f t="shared" si="82"/>
        <v>0</v>
      </c>
      <c r="J422" s="45"/>
    </row>
    <row r="423" spans="1:10" ht="20.25" customHeight="1" x14ac:dyDescent="0.25">
      <c r="A423" s="39">
        <f>IF(C423&lt;&gt;"",1+MAX($A$5:A422),"")</f>
        <v>251</v>
      </c>
      <c r="B423" s="73" t="s">
        <v>128</v>
      </c>
      <c r="C423" s="74">
        <v>890</v>
      </c>
      <c r="D423" s="79" t="s">
        <v>13</v>
      </c>
      <c r="E423" s="17">
        <v>0</v>
      </c>
      <c r="F423" s="46">
        <v>0</v>
      </c>
      <c r="G423" s="47">
        <f t="shared" si="80"/>
        <v>0</v>
      </c>
      <c r="H423" s="47">
        <f t="shared" si="81"/>
        <v>0</v>
      </c>
      <c r="I423" s="47">
        <f t="shared" si="82"/>
        <v>0</v>
      </c>
      <c r="J423" s="45"/>
    </row>
    <row r="424" spans="1:10" ht="20.25" customHeight="1" x14ac:dyDescent="0.25">
      <c r="A424" s="39">
        <f>IF(C424&lt;&gt;"",1+MAX($A$5:A423),"")</f>
        <v>252</v>
      </c>
      <c r="B424" s="73" t="s">
        <v>18</v>
      </c>
      <c r="C424" s="74">
        <v>1821</v>
      </c>
      <c r="D424" s="79" t="s">
        <v>13</v>
      </c>
      <c r="E424" s="17">
        <v>0</v>
      </c>
      <c r="F424" s="46">
        <v>0</v>
      </c>
      <c r="G424" s="47">
        <f t="shared" si="80"/>
        <v>0</v>
      </c>
      <c r="H424" s="47">
        <f t="shared" si="81"/>
        <v>0</v>
      </c>
      <c r="I424" s="47">
        <f t="shared" si="82"/>
        <v>0</v>
      </c>
      <c r="J424" s="45"/>
    </row>
    <row r="425" spans="1:10" ht="20.25" customHeight="1" x14ac:dyDescent="0.25">
      <c r="A425" s="39">
        <f>IF(C425&lt;&gt;"",1+MAX($A$5:A424),"")</f>
        <v>253</v>
      </c>
      <c r="B425" s="73" t="s">
        <v>14</v>
      </c>
      <c r="C425" s="74">
        <v>30</v>
      </c>
      <c r="D425" s="79" t="s">
        <v>13</v>
      </c>
      <c r="E425" s="17">
        <v>0</v>
      </c>
      <c r="F425" s="46">
        <v>0</v>
      </c>
      <c r="G425" s="47">
        <f t="shared" si="80"/>
        <v>0</v>
      </c>
      <c r="H425" s="47">
        <f t="shared" si="81"/>
        <v>0</v>
      </c>
      <c r="I425" s="47">
        <f t="shared" si="82"/>
        <v>0</v>
      </c>
      <c r="J425" s="45"/>
    </row>
    <row r="426" spans="1:10" ht="20.25" customHeight="1" x14ac:dyDescent="0.25">
      <c r="A426" s="39">
        <f>IF(C426&lt;&gt;"",1+MAX($A$5:A425),"")</f>
        <v>254</v>
      </c>
      <c r="B426" s="73" t="s">
        <v>15</v>
      </c>
      <c r="C426" s="74">
        <v>60</v>
      </c>
      <c r="D426" s="79" t="s">
        <v>13</v>
      </c>
      <c r="E426" s="17">
        <v>0</v>
      </c>
      <c r="F426" s="46">
        <v>0</v>
      </c>
      <c r="G426" s="47">
        <f t="shared" si="80"/>
        <v>0</v>
      </c>
      <c r="H426" s="47">
        <f t="shared" si="81"/>
        <v>0</v>
      </c>
      <c r="I426" s="47">
        <f t="shared" si="82"/>
        <v>0</v>
      </c>
      <c r="J426" s="45"/>
    </row>
    <row r="427" spans="1:10" ht="20.25" customHeight="1" x14ac:dyDescent="0.25">
      <c r="A427" s="39">
        <f>IF(C427&lt;&gt;"",1+MAX($A$5:A426),"")</f>
        <v>255</v>
      </c>
      <c r="B427" s="73" t="s">
        <v>40</v>
      </c>
      <c r="C427" s="74">
        <v>3560</v>
      </c>
      <c r="D427" s="79" t="s">
        <v>13</v>
      </c>
      <c r="E427" s="17">
        <v>0</v>
      </c>
      <c r="F427" s="46">
        <v>0</v>
      </c>
      <c r="G427" s="47">
        <f t="shared" si="80"/>
        <v>0</v>
      </c>
      <c r="H427" s="47">
        <f t="shared" si="81"/>
        <v>0</v>
      </c>
      <c r="I427" s="47">
        <f t="shared" si="82"/>
        <v>0</v>
      </c>
      <c r="J427" s="45"/>
    </row>
    <row r="428" spans="1:10" ht="20.25" customHeight="1" x14ac:dyDescent="0.25">
      <c r="A428" s="39">
        <f>IF(C428&lt;&gt;"",1+MAX($A$5:A427),"")</f>
        <v>256</v>
      </c>
      <c r="B428" s="73" t="s">
        <v>20</v>
      </c>
      <c r="C428" s="74">
        <v>480</v>
      </c>
      <c r="D428" s="79" t="s">
        <v>13</v>
      </c>
      <c r="E428" s="17">
        <v>0</v>
      </c>
      <c r="F428" s="46">
        <v>0</v>
      </c>
      <c r="G428" s="47">
        <f t="shared" si="80"/>
        <v>0</v>
      </c>
      <c r="H428" s="47">
        <f t="shared" si="81"/>
        <v>0</v>
      </c>
      <c r="I428" s="47">
        <f t="shared" si="82"/>
        <v>0</v>
      </c>
      <c r="J428" s="45"/>
    </row>
    <row r="429" spans="1:10" ht="20.25" customHeight="1" x14ac:dyDescent="0.25">
      <c r="A429" s="39">
        <f>IF(C429&lt;&gt;"",1+MAX($A$5:A428),"")</f>
        <v>257</v>
      </c>
      <c r="B429" s="73" t="s">
        <v>41</v>
      </c>
      <c r="C429" s="74">
        <v>39</v>
      </c>
      <c r="D429" s="79" t="s">
        <v>13</v>
      </c>
      <c r="E429" s="17">
        <v>0</v>
      </c>
      <c r="F429" s="46">
        <v>0</v>
      </c>
      <c r="G429" s="47">
        <f t="shared" si="80"/>
        <v>0</v>
      </c>
      <c r="H429" s="47">
        <f t="shared" si="81"/>
        <v>0</v>
      </c>
      <c r="I429" s="47">
        <f t="shared" si="82"/>
        <v>0</v>
      </c>
      <c r="J429" s="45"/>
    </row>
    <row r="430" spans="1:10" ht="20.25" customHeight="1" x14ac:dyDescent="0.25">
      <c r="A430" s="39" t="str">
        <f>IF(C430&lt;&gt;"",1+MAX($A$5:A429),"")</f>
        <v/>
      </c>
      <c r="B430" s="73"/>
      <c r="C430" s="74"/>
      <c r="D430" s="79"/>
      <c r="E430" s="17"/>
      <c r="F430" s="46"/>
      <c r="G430" s="47"/>
      <c r="H430" s="47"/>
      <c r="I430" s="47"/>
      <c r="J430" s="45"/>
    </row>
    <row r="431" spans="1:10" ht="20.25" customHeight="1" x14ac:dyDescent="0.25">
      <c r="A431" s="39" t="str">
        <f>IF(C431&lt;&gt;"",1+MAX($A$5:A430),"")</f>
        <v/>
      </c>
      <c r="B431" s="77" t="s">
        <v>37</v>
      </c>
      <c r="C431" s="74"/>
      <c r="D431" s="79"/>
      <c r="E431" s="17"/>
      <c r="F431" s="46"/>
      <c r="G431" s="47"/>
      <c r="H431" s="47"/>
      <c r="I431" s="47"/>
      <c r="J431" s="45"/>
    </row>
    <row r="432" spans="1:10" ht="20.25" customHeight="1" x14ac:dyDescent="0.25">
      <c r="A432" s="39">
        <f>IF(C432&lt;&gt;"",1+MAX($A$5:A431),"")</f>
        <v>258</v>
      </c>
      <c r="B432" s="73" t="s">
        <v>147</v>
      </c>
      <c r="C432" s="74">
        <v>1604</v>
      </c>
      <c r="D432" s="79" t="s">
        <v>13</v>
      </c>
      <c r="E432" s="17">
        <v>0</v>
      </c>
      <c r="F432" s="46">
        <v>0</v>
      </c>
      <c r="G432" s="47">
        <f t="shared" si="80"/>
        <v>0</v>
      </c>
      <c r="H432" s="47">
        <f t="shared" si="81"/>
        <v>0</v>
      </c>
      <c r="I432" s="47">
        <f t="shared" si="82"/>
        <v>0</v>
      </c>
      <c r="J432" s="45"/>
    </row>
    <row r="433" spans="1:10" ht="20.25" customHeight="1" x14ac:dyDescent="0.25">
      <c r="A433" s="39">
        <f>IF(C433&lt;&gt;"",1+MAX($A$5:A432),"")</f>
        <v>259</v>
      </c>
      <c r="B433" s="73" t="s">
        <v>148</v>
      </c>
      <c r="C433" s="74">
        <v>9</v>
      </c>
      <c r="D433" s="79" t="s">
        <v>13</v>
      </c>
      <c r="E433" s="17">
        <v>0</v>
      </c>
      <c r="F433" s="46">
        <v>0</v>
      </c>
      <c r="G433" s="47">
        <f t="shared" si="80"/>
        <v>0</v>
      </c>
      <c r="H433" s="47">
        <f t="shared" si="81"/>
        <v>0</v>
      </c>
      <c r="I433" s="47">
        <f t="shared" si="82"/>
        <v>0</v>
      </c>
      <c r="J433" s="45"/>
    </row>
    <row r="434" spans="1:10" ht="20.25" customHeight="1" x14ac:dyDescent="0.25">
      <c r="A434" s="39">
        <f>IF(C434&lt;&gt;"",1+MAX($A$5:A433),"")</f>
        <v>260</v>
      </c>
      <c r="B434" s="73" t="s">
        <v>149</v>
      </c>
      <c r="C434" s="74">
        <v>16</v>
      </c>
      <c r="D434" s="79" t="s">
        <v>13</v>
      </c>
      <c r="E434" s="17">
        <v>0</v>
      </c>
      <c r="F434" s="46">
        <v>0</v>
      </c>
      <c r="G434" s="47">
        <f t="shared" si="80"/>
        <v>0</v>
      </c>
      <c r="H434" s="47">
        <f t="shared" si="81"/>
        <v>0</v>
      </c>
      <c r="I434" s="47">
        <f t="shared" si="82"/>
        <v>0</v>
      </c>
      <c r="J434" s="45"/>
    </row>
    <row r="435" spans="1:10" ht="20.25" customHeight="1" x14ac:dyDescent="0.25">
      <c r="A435" s="39">
        <f>IF(C435&lt;&gt;"",1+MAX($A$5:A434),"")</f>
        <v>261</v>
      </c>
      <c r="B435" s="73" t="s">
        <v>150</v>
      </c>
      <c r="C435" s="74">
        <v>6</v>
      </c>
      <c r="D435" s="79" t="s">
        <v>13</v>
      </c>
      <c r="E435" s="17">
        <v>0</v>
      </c>
      <c r="F435" s="46">
        <v>0</v>
      </c>
      <c r="G435" s="47">
        <f t="shared" si="80"/>
        <v>0</v>
      </c>
      <c r="H435" s="47">
        <f t="shared" si="81"/>
        <v>0</v>
      </c>
      <c r="I435" s="47">
        <f t="shared" si="82"/>
        <v>0</v>
      </c>
      <c r="J435" s="45"/>
    </row>
    <row r="436" spans="1:10" ht="20.25" customHeight="1" x14ac:dyDescent="0.25">
      <c r="A436" s="39">
        <f>IF(C436&lt;&gt;"",1+MAX($A$5:A435),"")</f>
        <v>262</v>
      </c>
      <c r="B436" s="73" t="s">
        <v>151</v>
      </c>
      <c r="C436" s="74">
        <v>1</v>
      </c>
      <c r="D436" s="79" t="s">
        <v>13</v>
      </c>
      <c r="E436" s="17">
        <v>0</v>
      </c>
      <c r="F436" s="46">
        <v>0</v>
      </c>
      <c r="G436" s="47">
        <f t="shared" si="80"/>
        <v>0</v>
      </c>
      <c r="H436" s="47">
        <f t="shared" si="81"/>
        <v>0</v>
      </c>
      <c r="I436" s="47">
        <f t="shared" si="82"/>
        <v>0</v>
      </c>
      <c r="J436" s="45"/>
    </row>
    <row r="437" spans="1:10" ht="20.25" customHeight="1" x14ac:dyDescent="0.25">
      <c r="A437" s="39">
        <f>IF(C437&lt;&gt;"",1+MAX($A$5:A436),"")</f>
        <v>263</v>
      </c>
      <c r="B437" s="73" t="s">
        <v>152</v>
      </c>
      <c r="C437" s="74">
        <v>26</v>
      </c>
      <c r="D437" s="79" t="s">
        <v>13</v>
      </c>
      <c r="E437" s="17">
        <v>0</v>
      </c>
      <c r="F437" s="46">
        <v>0</v>
      </c>
      <c r="G437" s="47">
        <f t="shared" si="80"/>
        <v>0</v>
      </c>
      <c r="H437" s="47">
        <f t="shared" si="81"/>
        <v>0</v>
      </c>
      <c r="I437" s="47">
        <f t="shared" si="82"/>
        <v>0</v>
      </c>
      <c r="J437" s="45"/>
    </row>
    <row r="438" spans="1:10" ht="20.25" customHeight="1" x14ac:dyDescent="0.25">
      <c r="A438" s="39">
        <f>IF(C438&lt;&gt;"",1+MAX($A$5:A437),"")</f>
        <v>264</v>
      </c>
      <c r="B438" s="73" t="s">
        <v>153</v>
      </c>
      <c r="C438" s="74">
        <v>634</v>
      </c>
      <c r="D438" s="79" t="s">
        <v>13</v>
      </c>
      <c r="E438" s="17">
        <v>0</v>
      </c>
      <c r="F438" s="46">
        <v>0</v>
      </c>
      <c r="G438" s="47">
        <f t="shared" si="80"/>
        <v>0</v>
      </c>
      <c r="H438" s="47">
        <f t="shared" si="81"/>
        <v>0</v>
      </c>
      <c r="I438" s="47">
        <f t="shared" si="82"/>
        <v>0</v>
      </c>
      <c r="J438" s="45"/>
    </row>
    <row r="439" spans="1:10" ht="20.25" customHeight="1" x14ac:dyDescent="0.25">
      <c r="A439" s="39">
        <f>IF(C439&lt;&gt;"",1+MAX($A$5:A438),"")</f>
        <v>265</v>
      </c>
      <c r="B439" s="73" t="s">
        <v>154</v>
      </c>
      <c r="C439" s="74">
        <v>26</v>
      </c>
      <c r="D439" s="79" t="s">
        <v>13</v>
      </c>
      <c r="E439" s="17">
        <v>0</v>
      </c>
      <c r="F439" s="46">
        <v>0</v>
      </c>
      <c r="G439" s="47">
        <f t="shared" si="80"/>
        <v>0</v>
      </c>
      <c r="H439" s="47">
        <f t="shared" si="81"/>
        <v>0</v>
      </c>
      <c r="I439" s="47">
        <f t="shared" si="82"/>
        <v>0</v>
      </c>
      <c r="J439" s="45"/>
    </row>
    <row r="440" spans="1:10" ht="20.25" customHeight="1" x14ac:dyDescent="0.25">
      <c r="A440" s="39">
        <f>IF(C440&lt;&gt;"",1+MAX($A$5:A439),"")</f>
        <v>266</v>
      </c>
      <c r="B440" s="73" t="s">
        <v>38</v>
      </c>
      <c r="C440" s="74">
        <v>54</v>
      </c>
      <c r="D440" s="79" t="s">
        <v>13</v>
      </c>
      <c r="E440" s="17">
        <v>0</v>
      </c>
      <c r="F440" s="46">
        <v>0</v>
      </c>
      <c r="G440" s="47">
        <f t="shared" si="80"/>
        <v>0</v>
      </c>
      <c r="H440" s="47">
        <f t="shared" si="81"/>
        <v>0</v>
      </c>
      <c r="I440" s="47">
        <f t="shared" si="82"/>
        <v>0</v>
      </c>
      <c r="J440" s="45"/>
    </row>
    <row r="441" spans="1:10" ht="20.25" customHeight="1" x14ac:dyDescent="0.25">
      <c r="A441" s="39">
        <f>IF(C441&lt;&gt;"",1+MAX($A$5:A440),"")</f>
        <v>267</v>
      </c>
      <c r="B441" s="73" t="s">
        <v>179</v>
      </c>
      <c r="C441" s="74">
        <v>33</v>
      </c>
      <c r="D441" s="79" t="s">
        <v>13</v>
      </c>
      <c r="E441" s="17">
        <v>0</v>
      </c>
      <c r="F441" s="46">
        <v>0</v>
      </c>
      <c r="G441" s="47">
        <f t="shared" si="80"/>
        <v>0</v>
      </c>
      <c r="H441" s="47">
        <f t="shared" si="81"/>
        <v>0</v>
      </c>
      <c r="I441" s="47">
        <f t="shared" si="82"/>
        <v>0</v>
      </c>
      <c r="J441" s="45"/>
    </row>
    <row r="442" spans="1:10" ht="20.25" customHeight="1" x14ac:dyDescent="0.25">
      <c r="A442" s="39">
        <f>IF(C442&lt;&gt;"",1+MAX($A$5:A441),"")</f>
        <v>268</v>
      </c>
      <c r="B442" s="73" t="s">
        <v>155</v>
      </c>
      <c r="C442" s="74">
        <v>28</v>
      </c>
      <c r="D442" s="79" t="s">
        <v>13</v>
      </c>
      <c r="E442" s="17">
        <v>0</v>
      </c>
      <c r="F442" s="46">
        <v>0</v>
      </c>
      <c r="G442" s="47">
        <f t="shared" si="80"/>
        <v>0</v>
      </c>
      <c r="H442" s="47">
        <f t="shared" si="81"/>
        <v>0</v>
      </c>
      <c r="I442" s="47">
        <f t="shared" si="82"/>
        <v>0</v>
      </c>
      <c r="J442" s="45"/>
    </row>
    <row r="443" spans="1:10" ht="20.25" customHeight="1" x14ac:dyDescent="0.25">
      <c r="A443" s="39">
        <f>IF(C443&lt;&gt;"",1+MAX($A$5:A441),"")</f>
        <v>268</v>
      </c>
      <c r="B443" s="73" t="s">
        <v>156</v>
      </c>
      <c r="C443" s="74">
        <v>190</v>
      </c>
      <c r="D443" s="79" t="s">
        <v>13</v>
      </c>
      <c r="E443" s="17">
        <v>0</v>
      </c>
      <c r="F443" s="46">
        <v>0</v>
      </c>
      <c r="G443" s="47">
        <f t="shared" si="80"/>
        <v>0</v>
      </c>
      <c r="H443" s="47">
        <f t="shared" si="81"/>
        <v>0</v>
      </c>
      <c r="I443" s="47">
        <f t="shared" si="82"/>
        <v>0</v>
      </c>
      <c r="J443" s="45"/>
    </row>
    <row r="444" spans="1:10" ht="20.25" customHeight="1" x14ac:dyDescent="0.25">
      <c r="A444" s="39">
        <f>IF(C444&lt;&gt;"",1+MAX($A$5:A442),"")</f>
        <v>269</v>
      </c>
      <c r="B444" s="73" t="s">
        <v>175</v>
      </c>
      <c r="C444" s="74">
        <v>190</v>
      </c>
      <c r="D444" s="79" t="s">
        <v>13</v>
      </c>
      <c r="E444" s="17">
        <v>0</v>
      </c>
      <c r="F444" s="46">
        <v>0</v>
      </c>
      <c r="G444" s="47">
        <f t="shared" si="80"/>
        <v>0</v>
      </c>
      <c r="H444" s="47">
        <f t="shared" si="81"/>
        <v>0</v>
      </c>
      <c r="I444" s="47">
        <f t="shared" si="82"/>
        <v>0</v>
      </c>
      <c r="J444" s="45"/>
    </row>
    <row r="445" spans="1:10" ht="20.25" customHeight="1" x14ac:dyDescent="0.25">
      <c r="A445" s="39">
        <f>IF(C445&lt;&gt;"",1+MAX($A$5:A444),"")</f>
        <v>270</v>
      </c>
      <c r="B445" s="77" t="s">
        <v>157</v>
      </c>
      <c r="C445" s="74">
        <v>1</v>
      </c>
      <c r="D445" s="79" t="s">
        <v>44</v>
      </c>
      <c r="E445" s="17">
        <v>0</v>
      </c>
      <c r="F445" s="46">
        <v>0</v>
      </c>
      <c r="G445" s="47">
        <f t="shared" si="80"/>
        <v>0</v>
      </c>
      <c r="H445" s="47">
        <f t="shared" si="81"/>
        <v>0</v>
      </c>
      <c r="I445" s="47">
        <f t="shared" si="82"/>
        <v>0</v>
      </c>
      <c r="J445" s="45"/>
    </row>
    <row r="446" spans="1:10" ht="21" customHeight="1" thickBot="1" x14ac:dyDescent="0.3">
      <c r="A446" s="39" t="str">
        <f>IF(C446&lt;&gt;"",1+MAX($A$7:A445),"")</f>
        <v/>
      </c>
      <c r="B446" s="40"/>
      <c r="C446" s="44"/>
      <c r="D446" s="41"/>
      <c r="E446" s="40"/>
      <c r="F446" s="40"/>
      <c r="G446" s="48" t="s">
        <v>45</v>
      </c>
      <c r="H446" s="48" t="s">
        <v>46</v>
      </c>
      <c r="I446" s="40"/>
      <c r="J446" s="42"/>
    </row>
    <row r="447" spans="1:10" ht="15.75" thickBot="1" x14ac:dyDescent="0.3">
      <c r="A447" s="50"/>
      <c r="B447" s="51"/>
      <c r="C447" s="52"/>
      <c r="D447" s="53"/>
      <c r="E447" s="54"/>
      <c r="F447" s="54"/>
      <c r="G447" s="55">
        <f>+SUM(G96:G446)</f>
        <v>0</v>
      </c>
      <c r="H447" s="55">
        <f>+SUM(H96:H446)</f>
        <v>6.6250000000000003E-2</v>
      </c>
      <c r="I447" s="55" t="e">
        <f>+SUM(I96:I446)</f>
        <v>#REF!</v>
      </c>
      <c r="J447" s="56"/>
    </row>
    <row r="448" spans="1:10" ht="18.75" customHeight="1" thickBot="1" x14ac:dyDescent="0.3">
      <c r="A448" s="57"/>
      <c r="B448" s="65"/>
      <c r="C448" s="66"/>
      <c r="D448" s="67"/>
      <c r="E448" s="68"/>
      <c r="F448" s="68"/>
      <c r="G448" s="69" t="s">
        <v>165</v>
      </c>
      <c r="H448" s="102" t="s">
        <v>190</v>
      </c>
      <c r="I448" s="71" t="e">
        <f>+#REF!*H448</f>
        <v>#REF!</v>
      </c>
      <c r="J448" s="72"/>
    </row>
    <row r="449" spans="1:10" ht="17.25" customHeight="1" thickBot="1" x14ac:dyDescent="0.3">
      <c r="A449" s="58" t="s">
        <v>166</v>
      </c>
      <c r="B449" s="59"/>
      <c r="C449" s="60"/>
      <c r="D449" s="61"/>
      <c r="E449" s="62"/>
      <c r="F449" s="62"/>
      <c r="G449" s="62"/>
      <c r="H449" s="62"/>
      <c r="I449" s="63" t="e">
        <f>SUM(I447:I448)</f>
        <v>#REF!</v>
      </c>
      <c r="J449" s="64"/>
    </row>
  </sheetData>
  <mergeCells count="2">
    <mergeCell ref="A408:J408"/>
    <mergeCell ref="A363:J363"/>
  </mergeCells>
  <pageMargins left="0.7" right="0.7" top="0.75" bottom="0.75" header="0.3" footer="0.3"/>
  <pageSetup paperSize="140" scale="59" fitToHeight="0" orientation="landscape" r:id="rId1"/>
  <headerFooter>
    <oddHeader>&amp;C
&amp;G</oddHeader>
    <oddFooter>&amp;C&amp;P of &amp;N</oddFooter>
  </headerFooter>
  <rowBreaks count="8" manualBreakCount="8">
    <brk id="53" max="9" man="1"/>
    <brk id="104" max="9" man="1"/>
    <brk id="155" max="9" man="1"/>
    <brk id="206" max="9" man="1"/>
    <brk id="257" max="9" man="1"/>
    <brk id="308" max="9" man="1"/>
    <brk id="361" max="9" man="1"/>
    <brk id="407" max="9" man="1"/>
  </row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B3F91AA-F907-4768-8CFB-149D7AC16EC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DETAILED LUMBER BLDG B2</vt:lpstr>
      <vt:lpstr>'DETAILED LUMBER BLDG B2'!Print_Area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AQIB KHAN MAK</dc:creator>
  <cp:lastModifiedBy>Anna David</cp:lastModifiedBy>
  <cp:lastPrinted>2026-05-07T13:54:01Z</cp:lastPrinted>
  <dcterms:created xsi:type="dcterms:W3CDTF">2022-12-22T08:08:26Z</dcterms:created>
  <dcterms:modified xsi:type="dcterms:W3CDTF">2026-05-07T16:15:20Z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{9B3F91AA-F907-4768-8CFB-149D7AC16EC0}</vt:lpwstr>
  </property>
</Properties>
</file>